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UMIT\DEVIATION\FY 2024-25\24-25 Common status\"/>
    </mc:Choice>
  </mc:AlternateContent>
  <bookViews>
    <workbookView xWindow="0" yWindow="0" windowWidth="28800" windowHeight="11310"/>
  </bookViews>
  <sheets>
    <sheet name="Lagacy Payment Status" sheetId="1" r:id="rId1"/>
  </sheets>
  <definedNames>
    <definedName name="_xlnm._FilterDatabase" localSheetId="0" hidden="1">'Lagacy Payment Status'!$I$14:$J$231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3" i="1" s="1"/>
  <c r="E3" i="1"/>
  <c r="D4" i="1"/>
  <c r="D11" i="1" s="1"/>
  <c r="E4" i="1"/>
  <c r="E11" i="1" s="1"/>
  <c r="F4" i="1"/>
  <c r="I4" i="1"/>
  <c r="H4" i="1" s="1"/>
  <c r="D5" i="1"/>
  <c r="E5" i="1"/>
  <c r="F5" i="1"/>
  <c r="I5" i="1"/>
  <c r="H5" i="1" s="1"/>
  <c r="D6" i="1"/>
  <c r="E6" i="1"/>
  <c r="F6" i="1"/>
  <c r="I6" i="1"/>
  <c r="H6" i="1" s="1"/>
  <c r="D7" i="1"/>
  <c r="F7" i="1" s="1"/>
  <c r="I7" i="1" s="1"/>
  <c r="H7" i="1" s="1"/>
  <c r="E7" i="1"/>
  <c r="D8" i="1"/>
  <c r="E8" i="1"/>
  <c r="F8" i="1"/>
  <c r="I8" i="1"/>
  <c r="H8" i="1" s="1"/>
  <c r="D9" i="1"/>
  <c r="E9" i="1"/>
  <c r="F9" i="1"/>
  <c r="I9" i="1"/>
  <c r="H9" i="1" s="1"/>
  <c r="D10" i="1"/>
  <c r="E10" i="1"/>
  <c r="F10" i="1"/>
  <c r="I10" i="1"/>
  <c r="H10" i="1" s="1"/>
  <c r="G14" i="1"/>
  <c r="D23" i="1"/>
  <c r="E23" i="1"/>
  <c r="G25" i="1"/>
  <c r="A26" i="1"/>
  <c r="A37" i="1" s="1"/>
  <c r="A48" i="1" s="1"/>
  <c r="A59" i="1" s="1"/>
  <c r="A70" i="1" s="1"/>
  <c r="A81" i="1" s="1"/>
  <c r="A92" i="1" s="1"/>
  <c r="A103" i="1" s="1"/>
  <c r="A114" i="1" s="1"/>
  <c r="A125" i="1" s="1"/>
  <c r="A136" i="1" s="1"/>
  <c r="A147" i="1" s="1"/>
  <c r="A158" i="1" s="1"/>
  <c r="A169" i="1" s="1"/>
  <c r="A180" i="1" s="1"/>
  <c r="A191" i="1" s="1"/>
  <c r="A202" i="1" s="1"/>
  <c r="A213" i="1" s="1"/>
  <c r="A224" i="1" s="1"/>
  <c r="A27" i="1"/>
  <c r="A38" i="1" s="1"/>
  <c r="A49" i="1" s="1"/>
  <c r="A60" i="1" s="1"/>
  <c r="A71" i="1" s="1"/>
  <c r="A82" i="1" s="1"/>
  <c r="A93" i="1" s="1"/>
  <c r="A104" i="1" s="1"/>
  <c r="A115" i="1" s="1"/>
  <c r="A126" i="1" s="1"/>
  <c r="A137" i="1" s="1"/>
  <c r="A148" i="1" s="1"/>
  <c r="A159" i="1" s="1"/>
  <c r="A170" i="1" s="1"/>
  <c r="A181" i="1" s="1"/>
  <c r="A192" i="1" s="1"/>
  <c r="A203" i="1" s="1"/>
  <c r="A214" i="1" s="1"/>
  <c r="A225" i="1" s="1"/>
  <c r="A28" i="1"/>
  <c r="A39" i="1" s="1"/>
  <c r="A50" i="1" s="1"/>
  <c r="A61" i="1" s="1"/>
  <c r="A72" i="1" s="1"/>
  <c r="A83" i="1" s="1"/>
  <c r="A94" i="1" s="1"/>
  <c r="A105" i="1" s="1"/>
  <c r="A116" i="1" s="1"/>
  <c r="A127" i="1" s="1"/>
  <c r="A138" i="1" s="1"/>
  <c r="A149" i="1" s="1"/>
  <c r="A160" i="1" s="1"/>
  <c r="A171" i="1" s="1"/>
  <c r="A182" i="1" s="1"/>
  <c r="A193" i="1" s="1"/>
  <c r="A204" i="1" s="1"/>
  <c r="A215" i="1" s="1"/>
  <c r="A226" i="1" s="1"/>
  <c r="A29" i="1"/>
  <c r="A30" i="1"/>
  <c r="A41" i="1" s="1"/>
  <c r="A52" i="1" s="1"/>
  <c r="A63" i="1" s="1"/>
  <c r="A74" i="1" s="1"/>
  <c r="A85" i="1" s="1"/>
  <c r="A96" i="1" s="1"/>
  <c r="A107" i="1" s="1"/>
  <c r="A118" i="1" s="1"/>
  <c r="A129" i="1" s="1"/>
  <c r="A140" i="1" s="1"/>
  <c r="A151" i="1" s="1"/>
  <c r="A162" i="1" s="1"/>
  <c r="A173" i="1" s="1"/>
  <c r="A184" i="1" s="1"/>
  <c r="A195" i="1" s="1"/>
  <c r="A206" i="1" s="1"/>
  <c r="A217" i="1" s="1"/>
  <c r="A228" i="1" s="1"/>
  <c r="A31" i="1"/>
  <c r="A42" i="1" s="1"/>
  <c r="A53" i="1" s="1"/>
  <c r="A64" i="1" s="1"/>
  <c r="A75" i="1" s="1"/>
  <c r="A86" i="1" s="1"/>
  <c r="A97" i="1" s="1"/>
  <c r="A108" i="1" s="1"/>
  <c r="A119" i="1" s="1"/>
  <c r="A130" i="1" s="1"/>
  <c r="A141" i="1" s="1"/>
  <c r="A152" i="1" s="1"/>
  <c r="A163" i="1" s="1"/>
  <c r="A174" i="1" s="1"/>
  <c r="A185" i="1" s="1"/>
  <c r="A196" i="1" s="1"/>
  <c r="A207" i="1" s="1"/>
  <c r="A218" i="1" s="1"/>
  <c r="A229" i="1" s="1"/>
  <c r="A32" i="1"/>
  <c r="A43" i="1" s="1"/>
  <c r="A54" i="1" s="1"/>
  <c r="A65" i="1" s="1"/>
  <c r="A76" i="1" s="1"/>
  <c r="A87" i="1" s="1"/>
  <c r="A98" i="1" s="1"/>
  <c r="A109" i="1" s="1"/>
  <c r="A120" i="1" s="1"/>
  <c r="A131" i="1" s="1"/>
  <c r="A142" i="1" s="1"/>
  <c r="A153" i="1" s="1"/>
  <c r="A164" i="1" s="1"/>
  <c r="A175" i="1" s="1"/>
  <c r="A186" i="1" s="1"/>
  <c r="A197" i="1" s="1"/>
  <c r="A208" i="1" s="1"/>
  <c r="A219" i="1" s="1"/>
  <c r="A230" i="1" s="1"/>
  <c r="A33" i="1"/>
  <c r="A44" i="1" s="1"/>
  <c r="A55" i="1" s="1"/>
  <c r="A66" i="1" s="1"/>
  <c r="A77" i="1" s="1"/>
  <c r="A88" i="1" s="1"/>
  <c r="A99" i="1" s="1"/>
  <c r="A110" i="1" s="1"/>
  <c r="A121" i="1" s="1"/>
  <c r="A132" i="1" s="1"/>
  <c r="A143" i="1" s="1"/>
  <c r="A154" i="1" s="1"/>
  <c r="A165" i="1" s="1"/>
  <c r="A176" i="1" s="1"/>
  <c r="A187" i="1" s="1"/>
  <c r="A198" i="1" s="1"/>
  <c r="A209" i="1" s="1"/>
  <c r="A220" i="1" s="1"/>
  <c r="A231" i="1" s="1"/>
  <c r="D34" i="1"/>
  <c r="E34" i="1"/>
  <c r="G36" i="1"/>
  <c r="A40" i="1"/>
  <c r="D45" i="1"/>
  <c r="G47" i="1"/>
  <c r="A51" i="1"/>
  <c r="A62" i="1" s="1"/>
  <c r="A73" i="1" s="1"/>
  <c r="A84" i="1" s="1"/>
  <c r="A95" i="1" s="1"/>
  <c r="A106" i="1" s="1"/>
  <c r="A117" i="1" s="1"/>
  <c r="A128" i="1" s="1"/>
  <c r="A139" i="1" s="1"/>
  <c r="A150" i="1" s="1"/>
  <c r="A161" i="1" s="1"/>
  <c r="A172" i="1" s="1"/>
  <c r="A183" i="1" s="1"/>
  <c r="A194" i="1" s="1"/>
  <c r="A205" i="1" s="1"/>
  <c r="A216" i="1" s="1"/>
  <c r="A227" i="1" s="1"/>
  <c r="D56" i="1"/>
  <c r="G58" i="1"/>
  <c r="D67" i="1"/>
  <c r="G69" i="1"/>
  <c r="D78" i="1"/>
  <c r="G80" i="1"/>
  <c r="D89" i="1"/>
  <c r="G91" i="1"/>
  <c r="D100" i="1"/>
  <c r="G102" i="1"/>
  <c r="D111" i="1"/>
  <c r="G113" i="1"/>
  <c r="D122" i="1"/>
  <c r="G124" i="1"/>
  <c r="D133" i="1"/>
  <c r="G135" i="1"/>
  <c r="D144" i="1"/>
  <c r="G146" i="1"/>
  <c r="D155" i="1"/>
  <c r="G157" i="1"/>
  <c r="D166" i="1"/>
  <c r="G168" i="1"/>
  <c r="D177" i="1"/>
  <c r="G179" i="1"/>
  <c r="D188" i="1"/>
  <c r="G190" i="1"/>
  <c r="D199" i="1"/>
  <c r="G201" i="1"/>
  <c r="D210" i="1"/>
  <c r="G212" i="1"/>
  <c r="D221" i="1"/>
  <c r="G223" i="1"/>
  <c r="D232" i="1"/>
  <c r="D233" i="1"/>
  <c r="F11" i="1" l="1"/>
  <c r="I3" i="1"/>
  <c r="H3" i="1" s="1"/>
</calcChain>
</file>

<file path=xl/sharedStrings.xml><?xml version="1.0" encoding="utf-8"?>
<sst xmlns="http://schemas.openxmlformats.org/spreadsheetml/2006/main" count="343" uniqueCount="24">
  <si>
    <t>Total</t>
  </si>
  <si>
    <t>HVDC_BNC</t>
  </si>
  <si>
    <t>Tripura</t>
  </si>
  <si>
    <t>Mizoram</t>
  </si>
  <si>
    <t>Nagaland</t>
  </si>
  <si>
    <t>Arunachal</t>
  </si>
  <si>
    <t>Manipur</t>
  </si>
  <si>
    <t>Meghalaya</t>
  </si>
  <si>
    <t>Assam</t>
  </si>
  <si>
    <t>Payment Date</t>
  </si>
  <si>
    <t>Paid Amount</t>
  </si>
  <si>
    <t>Installment Amount</t>
  </si>
  <si>
    <t>State/ Drawee</t>
  </si>
  <si>
    <t xml:space="preserve">Sl.NO. </t>
  </si>
  <si>
    <t>Due Date</t>
  </si>
  <si>
    <t>Installment</t>
  </si>
  <si>
    <t>Received in Bank</t>
  </si>
  <si>
    <t>from Retained</t>
  </si>
  <si>
    <t xml:space="preserve">Outstanding Dues for Weeks </t>
  </si>
  <si>
    <t>Paid for Weeks</t>
  </si>
  <si>
    <t>Outstanding dues</t>
  </si>
  <si>
    <t>Total Payable Amount</t>
  </si>
  <si>
    <t>Legacy Dues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</si>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</sst>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&quot;₹&quot;\ * #,##0.0000_ ;_ &quot;₹&quot;\ * \-#,##0.000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0" fillId="0" borderId="0" xfId="0" applyBorder="1"/>
    <xf numFmtId="165" fontId="0" fillId="0" borderId="0" xfId="2" applyNumberFormat="1" applyFont="1" applyBorder="1"/>
    <xf numFmtId="0" fontId="0" fillId="0" borderId="1" xfId="0" applyFill="1" applyBorder="1"/>
    <xf numFmtId="14" fontId="0" fillId="0" borderId="2" xfId="0" applyNumberFormat="1" applyBorder="1"/>
    <xf numFmtId="165" fontId="0" fillId="0" borderId="3" xfId="2" applyNumberFormat="1" applyFont="1" applyBorder="1"/>
    <xf numFmtId="165" fontId="0" fillId="0" borderId="2" xfId="2" applyNumberFormat="1" applyFont="1" applyBorder="1"/>
    <xf numFmtId="0" fontId="0" fillId="0" borderId="2" xfId="0" applyBorder="1"/>
    <xf numFmtId="14" fontId="0" fillId="2" borderId="0" xfId="0" applyNumberFormat="1" applyFill="1"/>
    <xf numFmtId="164" fontId="0" fillId="2" borderId="0" xfId="1" applyNumberFormat="1" applyFont="1" applyFill="1"/>
    <xf numFmtId="0" fontId="0" fillId="0" borderId="2" xfId="0" applyFill="1" applyBorder="1"/>
    <xf numFmtId="0" fontId="0" fillId="0" borderId="3" xfId="0" applyBorder="1"/>
    <xf numFmtId="0" fontId="0" fillId="0" borderId="2" xfId="0" applyBorder="1" applyAlignment="1">
      <alignment wrapText="1"/>
    </xf>
    <xf numFmtId="14" fontId="0" fillId="0" borderId="0" xfId="0" applyNumberFormat="1" applyBorder="1"/>
    <xf numFmtId="165" fontId="0" fillId="2" borderId="3" xfId="2" applyNumberFormat="1" applyFont="1" applyFill="1" applyBorder="1"/>
    <xf numFmtId="165" fontId="0" fillId="3" borderId="3" xfId="2" applyNumberFormat="1" applyFont="1" applyFill="1" applyBorder="1"/>
    <xf numFmtId="165" fontId="0" fillId="4" borderId="3" xfId="2" applyNumberFormat="1" applyFont="1" applyFill="1" applyBorder="1"/>
    <xf numFmtId="165" fontId="2" fillId="0" borderId="3" xfId="2" applyNumberFormat="1" applyFont="1" applyBorder="1"/>
    <xf numFmtId="165" fontId="3" fillId="0" borderId="2" xfId="2" applyNumberFormat="1" applyFont="1" applyBorder="1"/>
    <xf numFmtId="165" fontId="1" fillId="0" borderId="2" xfId="2" applyNumberFormat="1" applyFont="1" applyBorder="1"/>
    <xf numFmtId="166" fontId="0" fillId="0" borderId="0" xfId="0" applyNumberFormat="1"/>
    <xf numFmtId="0" fontId="4" fillId="0" borderId="0" xfId="0" applyFont="1"/>
    <xf numFmtId="14" fontId="4" fillId="0" borderId="0" xfId="0" applyNumberFormat="1" applyFont="1"/>
    <xf numFmtId="165" fontId="5" fillId="2" borderId="4" xfId="0" applyNumberFormat="1" applyFont="1" applyFill="1" applyBorder="1"/>
    <xf numFmtId="165" fontId="6" fillId="2" borderId="5" xfId="2" applyNumberFormat="1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5" fillId="2" borderId="8" xfId="0" applyFont="1" applyFill="1" applyBorder="1" applyAlignment="1">
      <alignment horizontal="center"/>
    </xf>
    <xf numFmtId="165" fontId="5" fillId="2" borderId="10" xfId="0" applyNumberFormat="1" applyFont="1" applyFill="1" applyBorder="1"/>
    <xf numFmtId="165" fontId="6" fillId="2" borderId="2" xfId="2" applyNumberFormat="1" applyFont="1" applyFill="1" applyBorder="1"/>
    <xf numFmtId="0" fontId="6" fillId="2" borderId="2" xfId="0" applyFont="1" applyFill="1" applyBorder="1"/>
    <xf numFmtId="0" fontId="6" fillId="2" borderId="9" xfId="0" applyFont="1" applyFill="1" applyBorder="1"/>
    <xf numFmtId="0" fontId="6" fillId="2" borderId="11" xfId="0" applyFont="1" applyFill="1" applyBorder="1" applyAlignment="1">
      <alignment wrapText="1"/>
    </xf>
    <xf numFmtId="0" fontId="6" fillId="2" borderId="14" xfId="0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/>
    <xf numFmtId="0" fontId="8" fillId="0" borderId="0" xfId="0" applyFont="1"/>
    <xf numFmtId="14" fontId="8" fillId="0" borderId="2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zoomScale="85" zoomScaleNormal="85" workbookViewId="0">
      <selection activeCell="M4" sqref="M4:M5"/>
    </sheetView>
  </sheetViews>
  <sheetFormatPr defaultColWidth="14" defaultRowHeight="15" x14ac:dyDescent="0.25"/>
  <cols>
    <col min="2" max="2" width="14.28515625" bestFit="1" customWidth="1"/>
    <col min="4" max="4" width="22.7109375" customWidth="1"/>
    <col min="5" max="5" width="19.7109375" customWidth="1"/>
    <col min="6" max="6" width="22" customWidth="1"/>
    <col min="7" max="7" width="16.85546875" style="1" customWidth="1"/>
    <col min="8" max="8" width="18.140625" bestFit="1" customWidth="1"/>
    <col min="9" max="9" width="19.5703125" bestFit="1" customWidth="1"/>
    <col min="10" max="10" width="17.28515625" bestFit="1" customWidth="1"/>
    <col min="15" max="15" width="18.140625" bestFit="1" customWidth="1"/>
    <col min="16" max="16" width="18.28515625" bestFit="1" customWidth="1"/>
    <col min="17" max="17" width="22" bestFit="1" customWidth="1"/>
  </cols>
  <sheetData>
    <row r="1" spans="1:20" ht="36" customHeight="1" thickBot="1" x14ac:dyDescent="0.4">
      <c r="A1" t="s">
        <v>22</v>
      </c>
      <c r="H1" s="1"/>
      <c r="I1" s="41" t="s">
        <v>23</v>
      </c>
      <c r="J1" s="42">
        <v>45685</v>
      </c>
    </row>
    <row r="2" spans="1:20" s="24" customFormat="1" ht="39" customHeight="1" x14ac:dyDescent="0.3">
      <c r="B2" s="40" t="s">
        <v>13</v>
      </c>
      <c r="C2" s="38" t="s">
        <v>12</v>
      </c>
      <c r="D2" s="39" t="s">
        <v>21</v>
      </c>
      <c r="E2" s="38" t="s">
        <v>10</v>
      </c>
      <c r="F2" s="37" t="s">
        <v>20</v>
      </c>
      <c r="G2" s="25"/>
      <c r="H2" s="36" t="s">
        <v>19</v>
      </c>
      <c r="I2" s="36" t="s">
        <v>18</v>
      </c>
      <c r="M2"/>
      <c r="N2"/>
      <c r="O2"/>
      <c r="P2"/>
      <c r="Q2"/>
      <c r="R2"/>
      <c r="S2"/>
      <c r="T2"/>
    </row>
    <row r="3" spans="1:20" s="24" customFormat="1" ht="39" customHeight="1" x14ac:dyDescent="0.3">
      <c r="B3" s="35">
        <v>1</v>
      </c>
      <c r="C3" s="34" t="s">
        <v>8</v>
      </c>
      <c r="D3" s="33">
        <f>D15+D26+D37+D48+D59+D70+D81+D92+D103+D114+D125+D136+D147+D158+D169+D180+D191++D202+D213+D224</f>
        <v>436784260</v>
      </c>
      <c r="E3" s="33">
        <f>E15+E26+E37+E48+E59+E70+E81+E92+E103+E114+E125+E136+E147+E158+E169+E180+E191++E202+E213+E224</f>
        <v>218392130</v>
      </c>
      <c r="F3" s="32">
        <f>D3-E3</f>
        <v>218392130</v>
      </c>
      <c r="G3" s="25"/>
      <c r="H3" s="31">
        <f>20-I3</f>
        <v>10</v>
      </c>
      <c r="I3" s="31">
        <f>F3/D15</f>
        <v>10</v>
      </c>
      <c r="M3"/>
      <c r="N3"/>
      <c r="O3"/>
      <c r="P3"/>
      <c r="Q3"/>
      <c r="R3"/>
      <c r="S3"/>
      <c r="T3"/>
    </row>
    <row r="4" spans="1:20" s="24" customFormat="1" ht="39" customHeight="1" x14ac:dyDescent="0.3">
      <c r="B4" s="35">
        <v>2</v>
      </c>
      <c r="C4" s="34" t="s">
        <v>7</v>
      </c>
      <c r="D4" s="33">
        <f>D16+D27+D38+D49+D60+D71+D82+D93+D104+D115+D126+D137+D148+D159+D170+D181+D192++D203+D214+D225</f>
        <v>53891540</v>
      </c>
      <c r="E4" s="33">
        <f>E16+E27+E38+E49+E60+E71+E82+E93+E104+E115+E126+E137+E148+E159+E170+E181+E192++E203+E214+E225</f>
        <v>29640347</v>
      </c>
      <c r="F4" s="32">
        <f>D4-E4</f>
        <v>24251193</v>
      </c>
      <c r="G4" s="25"/>
      <c r="H4" s="31">
        <f>20-I4</f>
        <v>11</v>
      </c>
      <c r="I4" s="31">
        <f>F4/D16</f>
        <v>9</v>
      </c>
      <c r="M4"/>
      <c r="N4"/>
      <c r="O4"/>
      <c r="P4"/>
      <c r="Q4"/>
      <c r="R4"/>
      <c r="S4"/>
      <c r="T4"/>
    </row>
    <row r="5" spans="1:20" s="24" customFormat="1" ht="39" customHeight="1" x14ac:dyDescent="0.3">
      <c r="B5" s="35">
        <v>3</v>
      </c>
      <c r="C5" s="34" t="s">
        <v>6</v>
      </c>
      <c r="D5" s="33">
        <f>D17+D28+D39+D50+D61+D72+D83+D94+D105+D116+D127+D138+D149+D160+D171+D182+D193++D204+D215+D226</f>
        <v>47568600</v>
      </c>
      <c r="E5" s="33">
        <f>E17+E28+E39+E50+E61+E72+E83+E94+E105+E116+E127+E138+E149+E160+E171+E182+E193++E204+E215+E226</f>
        <v>0</v>
      </c>
      <c r="F5" s="32">
        <f>D5-E5</f>
        <v>47568600</v>
      </c>
      <c r="G5" s="25"/>
      <c r="H5" s="31">
        <f>20-I5</f>
        <v>0</v>
      </c>
      <c r="I5" s="31">
        <f>F5/D17</f>
        <v>20</v>
      </c>
      <c r="M5"/>
      <c r="N5"/>
      <c r="O5"/>
      <c r="P5"/>
      <c r="Q5"/>
      <c r="R5"/>
      <c r="S5"/>
      <c r="T5"/>
    </row>
    <row r="6" spans="1:20" s="24" customFormat="1" ht="39" customHeight="1" x14ac:dyDescent="0.3">
      <c r="B6" s="35">
        <v>4</v>
      </c>
      <c r="C6" s="34" t="s">
        <v>5</v>
      </c>
      <c r="D6" s="33">
        <f>D18+D29+D40+D51+D62+D73+D84+D95+D106+D117+D128+D139+D150+D161+D172+D183+D194++D205+D216+D227</f>
        <v>43315940</v>
      </c>
      <c r="E6" s="33">
        <f>E18+E29+E40+E51+E62+E73+E84+E95+E106+E117+E128+E139+E150+E161+E172+E183+E194++E205+E216+E227</f>
        <v>43315940</v>
      </c>
      <c r="F6" s="32">
        <f>D6-E6</f>
        <v>0</v>
      </c>
      <c r="G6" s="25"/>
      <c r="H6" s="31">
        <f>20-I6</f>
        <v>20</v>
      </c>
      <c r="I6" s="31">
        <f>F6/D18</f>
        <v>0</v>
      </c>
      <c r="M6"/>
      <c r="N6"/>
      <c r="O6"/>
      <c r="P6"/>
      <c r="Q6"/>
      <c r="R6"/>
      <c r="S6"/>
      <c r="T6"/>
    </row>
    <row r="7" spans="1:20" s="24" customFormat="1" ht="39" customHeight="1" x14ac:dyDescent="0.3">
      <c r="B7" s="35">
        <v>5</v>
      </c>
      <c r="C7" s="34" t="s">
        <v>4</v>
      </c>
      <c r="D7" s="33">
        <f>D19+D30+D41+D52+D63+D74+D85+D96+D107+D118+D129+D140+D151+D162+D173+D184+D195++D206+D217+D228</f>
        <v>35934100</v>
      </c>
      <c r="E7" s="33">
        <f>E19+E30+E41+E52+E63+E74+E85+E96+E107+E118+E129+E140+E151+E162+E173+E184+E195++E206+E217+E228</f>
        <v>7186820</v>
      </c>
      <c r="F7" s="32">
        <f>D7-E7</f>
        <v>28747280</v>
      </c>
      <c r="G7" s="25"/>
      <c r="H7" s="31">
        <f>20-I7</f>
        <v>4</v>
      </c>
      <c r="I7" s="31">
        <f>F7/D19</f>
        <v>16</v>
      </c>
      <c r="M7"/>
      <c r="N7"/>
      <c r="O7"/>
      <c r="P7"/>
      <c r="Q7"/>
      <c r="R7"/>
      <c r="S7"/>
      <c r="T7"/>
    </row>
    <row r="8" spans="1:20" s="24" customFormat="1" ht="39" customHeight="1" x14ac:dyDescent="0.3">
      <c r="B8" s="35">
        <v>6</v>
      </c>
      <c r="C8" s="34" t="s">
        <v>3</v>
      </c>
      <c r="D8" s="33">
        <f>D20+D31+D42+D53+D64+D75+D86+D97+D108+D119+D130+D141+D152+D163+D174+D185+D196++D207+D218+D229</f>
        <v>27375140</v>
      </c>
      <c r="E8" s="33">
        <f>E20+E31+E42+E53+E64+E75+E86+E97+E108+E119+E130+E141+E152+E163+E174+E185+E196++E207+E218+E229</f>
        <v>2737514</v>
      </c>
      <c r="F8" s="32">
        <f>D8-E8</f>
        <v>24637626</v>
      </c>
      <c r="G8" s="25"/>
      <c r="H8" s="31">
        <f>20-I8</f>
        <v>2</v>
      </c>
      <c r="I8" s="31">
        <f>F8/D20</f>
        <v>18</v>
      </c>
      <c r="M8"/>
      <c r="N8"/>
      <c r="O8"/>
      <c r="P8"/>
      <c r="Q8"/>
      <c r="R8"/>
    </row>
    <row r="9" spans="1:20" s="24" customFormat="1" ht="39" customHeight="1" x14ac:dyDescent="0.3">
      <c r="B9" s="35">
        <v>7</v>
      </c>
      <c r="C9" s="34" t="s">
        <v>2</v>
      </c>
      <c r="D9" s="33">
        <f>D21+D32+D43+D54+D65+D76+D87+D98+D109+D120+D131+D142+D153+D164+D175+D186+D197++D208+D219+D230</f>
        <v>74630120</v>
      </c>
      <c r="E9" s="33">
        <f>E21+E32+E43+E54+E65+E76+E87+E98+E109+E120+E131+E142+E153+E164+E175+E186+E197++E208+E219+E230</f>
        <v>7463012</v>
      </c>
      <c r="F9" s="32">
        <f>D9-E9</f>
        <v>67167108</v>
      </c>
      <c r="G9" s="25"/>
      <c r="H9" s="31">
        <f>20-I9</f>
        <v>2</v>
      </c>
      <c r="I9" s="31">
        <f>F9/D21</f>
        <v>18</v>
      </c>
      <c r="M9"/>
      <c r="N9"/>
      <c r="O9"/>
      <c r="P9"/>
      <c r="Q9"/>
      <c r="R9"/>
    </row>
    <row r="10" spans="1:20" s="24" customFormat="1" ht="39" customHeight="1" thickBot="1" x14ac:dyDescent="0.35">
      <c r="B10" s="35">
        <v>8</v>
      </c>
      <c r="C10" s="34" t="s">
        <v>1</v>
      </c>
      <c r="D10" s="33">
        <f>D22+D33+D44+D55+D66+D77+D88+D99+D110+D121+D132+D143+D154+D165+D176+D187+D198++D209+D220+D231</f>
        <v>322020</v>
      </c>
      <c r="E10" s="33">
        <f>E22+E33+E44+E55+E66+E77+E88+E99+E110+E121+E132+E143+E154+E165+E176+E187+E198++E209+E220+E231</f>
        <v>318792</v>
      </c>
      <c r="F10" s="32">
        <f>D10-E10</f>
        <v>3228</v>
      </c>
      <c r="G10" s="25"/>
      <c r="H10" s="31">
        <f>20-I10</f>
        <v>19.799515558039872</v>
      </c>
      <c r="I10" s="30">
        <f>F10/D22</f>
        <v>0.20048444196012671</v>
      </c>
      <c r="M10"/>
      <c r="N10"/>
      <c r="O10"/>
      <c r="P10"/>
      <c r="Q10"/>
      <c r="R10"/>
    </row>
    <row r="11" spans="1:20" s="24" customFormat="1" ht="39" customHeight="1" thickBot="1" x14ac:dyDescent="0.35">
      <c r="B11" s="29"/>
      <c r="C11" s="28" t="s">
        <v>0</v>
      </c>
      <c r="D11" s="27">
        <f>SUM(D3:D10)</f>
        <v>719821720</v>
      </c>
      <c r="E11" s="27">
        <f>SUM(E3:E10)</f>
        <v>309054555</v>
      </c>
      <c r="F11" s="26">
        <f>SUM(F3:F10)</f>
        <v>410767165</v>
      </c>
      <c r="G11" s="25"/>
      <c r="H11" s="25"/>
      <c r="M11"/>
      <c r="N11"/>
      <c r="O11"/>
      <c r="P11"/>
      <c r="Q11"/>
      <c r="R11"/>
    </row>
    <row r="12" spans="1:20" x14ac:dyDescent="0.25">
      <c r="H12" s="1"/>
    </row>
    <row r="13" spans="1:20" x14ac:dyDescent="0.25">
      <c r="A13" t="s">
        <v>15</v>
      </c>
      <c r="G13" s="1" t="s">
        <v>14</v>
      </c>
    </row>
    <row r="14" spans="1:20" x14ac:dyDescent="0.25">
      <c r="A14" s="1">
        <v>45607</v>
      </c>
      <c r="B14" s="10" t="s">
        <v>13</v>
      </c>
      <c r="C14" s="10" t="s">
        <v>12</v>
      </c>
      <c r="D14" s="15" t="s">
        <v>11</v>
      </c>
      <c r="E14" s="14" t="s">
        <v>10</v>
      </c>
      <c r="F14" s="13" t="s">
        <v>9</v>
      </c>
      <c r="G14" s="11">
        <f>A14+10</f>
        <v>45617</v>
      </c>
    </row>
    <row r="15" spans="1:20" x14ac:dyDescent="0.25">
      <c r="A15" s="12">
        <v>1</v>
      </c>
      <c r="B15" s="10">
        <v>1</v>
      </c>
      <c r="C15" s="10" t="s">
        <v>8</v>
      </c>
      <c r="D15" s="21">
        <v>21839213</v>
      </c>
      <c r="E15" s="20">
        <v>21839213</v>
      </c>
      <c r="F15" s="7">
        <v>45617</v>
      </c>
    </row>
    <row r="16" spans="1:20" x14ac:dyDescent="0.25">
      <c r="A16" s="2">
        <v>1</v>
      </c>
      <c r="B16" s="10">
        <v>2</v>
      </c>
      <c r="C16" s="10" t="s">
        <v>7</v>
      </c>
      <c r="D16" s="22">
        <v>2694577</v>
      </c>
      <c r="E16" s="19">
        <v>2694577</v>
      </c>
      <c r="F16" s="7">
        <v>45625</v>
      </c>
      <c r="G16" s="1" t="s">
        <v>17</v>
      </c>
    </row>
    <row r="17" spans="1:14" x14ac:dyDescent="0.25">
      <c r="A17" s="2">
        <v>1</v>
      </c>
      <c r="B17" s="10">
        <v>3</v>
      </c>
      <c r="C17" s="10" t="s">
        <v>6</v>
      </c>
      <c r="D17" s="22">
        <v>2378430</v>
      </c>
      <c r="E17" s="8"/>
      <c r="F17" s="10"/>
      <c r="N17" s="23"/>
    </row>
    <row r="18" spans="1:14" x14ac:dyDescent="0.25">
      <c r="A18" s="2">
        <v>1</v>
      </c>
      <c r="B18" s="10">
        <v>4</v>
      </c>
      <c r="C18" s="10" t="s">
        <v>5</v>
      </c>
      <c r="D18" s="22">
        <v>2165797</v>
      </c>
      <c r="E18" s="19">
        <v>2165797</v>
      </c>
      <c r="F18" s="7">
        <v>45643</v>
      </c>
      <c r="N18" s="23"/>
    </row>
    <row r="19" spans="1:14" x14ac:dyDescent="0.25">
      <c r="A19" s="2">
        <v>1</v>
      </c>
      <c r="B19" s="10">
        <v>5</v>
      </c>
      <c r="C19" s="10" t="s">
        <v>4</v>
      </c>
      <c r="D19" s="22">
        <v>1796705</v>
      </c>
      <c r="E19" s="19">
        <v>1796705</v>
      </c>
      <c r="F19" s="7">
        <v>45635</v>
      </c>
      <c r="N19" s="23"/>
    </row>
    <row r="20" spans="1:14" x14ac:dyDescent="0.25">
      <c r="A20" s="2">
        <v>1</v>
      </c>
      <c r="B20" s="10">
        <v>6</v>
      </c>
      <c r="C20" s="10" t="s">
        <v>3</v>
      </c>
      <c r="D20" s="22">
        <v>1368757</v>
      </c>
      <c r="E20" s="8">
        <v>1368757</v>
      </c>
      <c r="F20" s="7">
        <v>45306</v>
      </c>
      <c r="N20" s="23"/>
    </row>
    <row r="21" spans="1:14" x14ac:dyDescent="0.25">
      <c r="A21" s="2">
        <v>1</v>
      </c>
      <c r="B21" s="10">
        <v>7</v>
      </c>
      <c r="C21" s="10" t="s">
        <v>2</v>
      </c>
      <c r="D21" s="22">
        <v>3731506</v>
      </c>
      <c r="E21" s="19">
        <v>3731506</v>
      </c>
      <c r="F21" s="7">
        <v>45639</v>
      </c>
      <c r="N21" s="23"/>
    </row>
    <row r="22" spans="1:14" x14ac:dyDescent="0.25">
      <c r="A22" s="2">
        <v>1</v>
      </c>
      <c r="B22" s="10">
        <v>8</v>
      </c>
      <c r="C22" s="10" t="s">
        <v>1</v>
      </c>
      <c r="D22" s="21">
        <v>16101</v>
      </c>
      <c r="E22" s="20">
        <v>16101</v>
      </c>
      <c r="F22" s="7">
        <v>45616</v>
      </c>
      <c r="N22" s="23"/>
    </row>
    <row r="23" spans="1:14" x14ac:dyDescent="0.25">
      <c r="A23" s="1"/>
      <c r="B23" s="4"/>
      <c r="C23" s="6" t="s">
        <v>0</v>
      </c>
      <c r="D23" s="5">
        <f>SUM(D15:D22)</f>
        <v>35991086</v>
      </c>
      <c r="E23" s="5">
        <f>SUM(E15:E22)</f>
        <v>33612656</v>
      </c>
      <c r="F23" s="16"/>
    </row>
    <row r="24" spans="1:14" x14ac:dyDescent="0.25">
      <c r="A24" s="1" t="s">
        <v>15</v>
      </c>
      <c r="B24" s="4"/>
      <c r="C24" s="4"/>
      <c r="D24" s="4"/>
      <c r="E24" s="4"/>
      <c r="F24" s="4"/>
      <c r="G24" s="1" t="s">
        <v>14</v>
      </c>
    </row>
    <row r="25" spans="1:14" x14ac:dyDescent="0.25">
      <c r="A25" s="1">
        <v>45614</v>
      </c>
      <c r="B25" s="10" t="s">
        <v>13</v>
      </c>
      <c r="C25" s="10" t="s">
        <v>12</v>
      </c>
      <c r="D25" s="15" t="s">
        <v>11</v>
      </c>
      <c r="E25" s="14" t="s">
        <v>10</v>
      </c>
      <c r="F25" s="13" t="s">
        <v>9</v>
      </c>
      <c r="G25" s="11">
        <f>A25+10</f>
        <v>45624</v>
      </c>
    </row>
    <row r="26" spans="1:14" x14ac:dyDescent="0.25">
      <c r="A26" s="12">
        <f>A15+1</f>
        <v>2</v>
      </c>
      <c r="B26" s="10">
        <v>1</v>
      </c>
      <c r="C26" s="10" t="s">
        <v>8</v>
      </c>
      <c r="D26" s="21">
        <v>21839213</v>
      </c>
      <c r="E26" s="20">
        <v>21839213</v>
      </c>
      <c r="F26" s="7">
        <v>45625</v>
      </c>
    </row>
    <row r="27" spans="1:14" x14ac:dyDescent="0.25">
      <c r="A27" s="2">
        <f>A16+1</f>
        <v>2</v>
      </c>
      <c r="B27" s="10">
        <v>2</v>
      </c>
      <c r="C27" s="10" t="s">
        <v>7</v>
      </c>
      <c r="D27" s="22">
        <v>2694577</v>
      </c>
      <c r="E27" s="19">
        <v>2694577</v>
      </c>
      <c r="F27" s="7">
        <v>45625</v>
      </c>
      <c r="G27" s="1" t="s">
        <v>17</v>
      </c>
    </row>
    <row r="28" spans="1:14" x14ac:dyDescent="0.25">
      <c r="A28" s="2">
        <f>A17+1</f>
        <v>2</v>
      </c>
      <c r="B28" s="10">
        <v>3</v>
      </c>
      <c r="C28" s="10" t="s">
        <v>6</v>
      </c>
      <c r="D28" s="22">
        <v>2378430</v>
      </c>
      <c r="E28" s="8"/>
      <c r="F28" s="10"/>
    </row>
    <row r="29" spans="1:14" x14ac:dyDescent="0.25">
      <c r="A29" s="2">
        <f>A18+1</f>
        <v>2</v>
      </c>
      <c r="B29" s="10">
        <v>4</v>
      </c>
      <c r="C29" s="10" t="s">
        <v>5</v>
      </c>
      <c r="D29" s="22">
        <v>2165797</v>
      </c>
      <c r="E29" s="19">
        <v>2165797</v>
      </c>
      <c r="F29" s="7">
        <v>45643</v>
      </c>
    </row>
    <row r="30" spans="1:14" x14ac:dyDescent="0.25">
      <c r="A30" s="2">
        <f>A19+1</f>
        <v>2</v>
      </c>
      <c r="B30" s="10">
        <v>5</v>
      </c>
      <c r="C30" s="10" t="s">
        <v>4</v>
      </c>
      <c r="D30" s="22">
        <v>1796705</v>
      </c>
      <c r="E30" s="19">
        <v>1796705</v>
      </c>
      <c r="F30" s="7">
        <v>45635</v>
      </c>
    </row>
    <row r="31" spans="1:14" x14ac:dyDescent="0.25">
      <c r="A31" s="2">
        <f>A20+1</f>
        <v>2</v>
      </c>
      <c r="B31" s="10">
        <v>6</v>
      </c>
      <c r="C31" s="10" t="s">
        <v>3</v>
      </c>
      <c r="D31" s="22">
        <v>1368757</v>
      </c>
      <c r="E31" s="8">
        <v>1368757</v>
      </c>
      <c r="F31" s="7">
        <v>45306</v>
      </c>
    </row>
    <row r="32" spans="1:14" x14ac:dyDescent="0.25">
      <c r="A32" s="2">
        <f>A21+1</f>
        <v>2</v>
      </c>
      <c r="B32" s="10">
        <v>7</v>
      </c>
      <c r="C32" s="10" t="s">
        <v>2</v>
      </c>
      <c r="D32" s="22">
        <v>3731506</v>
      </c>
      <c r="E32" s="18">
        <v>3731506</v>
      </c>
      <c r="F32" s="10"/>
    </row>
    <row r="33" spans="1:7" x14ac:dyDescent="0.25">
      <c r="A33" s="2">
        <f>A22+1</f>
        <v>2</v>
      </c>
      <c r="B33" s="10">
        <v>8</v>
      </c>
      <c r="C33" s="10" t="s">
        <v>1</v>
      </c>
      <c r="D33" s="21">
        <v>16101</v>
      </c>
      <c r="E33" s="20">
        <v>16101</v>
      </c>
      <c r="F33" s="7">
        <v>45616</v>
      </c>
    </row>
    <row r="34" spans="1:7" x14ac:dyDescent="0.25">
      <c r="A34" s="1"/>
      <c r="B34" s="4"/>
      <c r="C34" s="6" t="s">
        <v>0</v>
      </c>
      <c r="D34" s="5">
        <f>SUM(D26:D33)</f>
        <v>35991086</v>
      </c>
      <c r="E34" s="5">
        <f>SUM(E26:E33)</f>
        <v>33612656</v>
      </c>
      <c r="F34" s="16"/>
    </row>
    <row r="35" spans="1:7" x14ac:dyDescent="0.25">
      <c r="A35" s="1" t="s">
        <v>15</v>
      </c>
      <c r="B35" s="4"/>
      <c r="C35" s="4"/>
      <c r="D35" s="4"/>
      <c r="E35" s="4"/>
      <c r="F35" s="4"/>
    </row>
    <row r="36" spans="1:7" x14ac:dyDescent="0.25">
      <c r="A36" s="1">
        <v>45621</v>
      </c>
      <c r="B36" s="10" t="s">
        <v>13</v>
      </c>
      <c r="C36" s="10" t="s">
        <v>12</v>
      </c>
      <c r="D36" s="15" t="s">
        <v>11</v>
      </c>
      <c r="E36" s="14" t="s">
        <v>10</v>
      </c>
      <c r="F36" s="13" t="s">
        <v>9</v>
      </c>
      <c r="G36" s="11">
        <f>A36+10</f>
        <v>45631</v>
      </c>
    </row>
    <row r="37" spans="1:7" x14ac:dyDescent="0.25">
      <c r="A37" s="12">
        <f>A26+1</f>
        <v>3</v>
      </c>
      <c r="B37" s="10">
        <v>1</v>
      </c>
      <c r="C37" s="10" t="s">
        <v>8</v>
      </c>
      <c r="D37" s="9">
        <v>21839213</v>
      </c>
      <c r="E37" s="19">
        <v>21839213</v>
      </c>
      <c r="F37" s="7">
        <v>45631</v>
      </c>
    </row>
    <row r="38" spans="1:7" x14ac:dyDescent="0.25">
      <c r="A38" s="2">
        <f>A27+1</f>
        <v>3</v>
      </c>
      <c r="B38" s="10">
        <v>2</v>
      </c>
      <c r="C38" s="10" t="s">
        <v>7</v>
      </c>
      <c r="D38" s="9">
        <v>2694577</v>
      </c>
      <c r="E38" s="19">
        <v>2694577</v>
      </c>
      <c r="F38" s="7">
        <v>45625</v>
      </c>
      <c r="G38" s="1" t="s">
        <v>17</v>
      </c>
    </row>
    <row r="39" spans="1:7" x14ac:dyDescent="0.25">
      <c r="A39" s="2">
        <f>A28+1</f>
        <v>3</v>
      </c>
      <c r="B39" s="10">
        <v>3</v>
      </c>
      <c r="C39" s="10" t="s">
        <v>6</v>
      </c>
      <c r="D39" s="9">
        <v>2378430</v>
      </c>
      <c r="E39" s="8"/>
      <c r="F39" s="10"/>
    </row>
    <row r="40" spans="1:7" x14ac:dyDescent="0.25">
      <c r="A40" s="2">
        <f>A29+1</f>
        <v>3</v>
      </c>
      <c r="B40" s="10">
        <v>4</v>
      </c>
      <c r="C40" s="10" t="s">
        <v>5</v>
      </c>
      <c r="D40" s="9">
        <v>2165797</v>
      </c>
      <c r="E40" s="19">
        <v>2165797</v>
      </c>
      <c r="F40" s="7">
        <v>45643</v>
      </c>
    </row>
    <row r="41" spans="1:7" x14ac:dyDescent="0.25">
      <c r="A41" s="2">
        <f>A30+1</f>
        <v>3</v>
      </c>
      <c r="B41" s="10">
        <v>5</v>
      </c>
      <c r="C41" s="10" t="s">
        <v>4</v>
      </c>
      <c r="D41" s="9">
        <v>1796705</v>
      </c>
      <c r="E41" s="19">
        <v>1796705</v>
      </c>
      <c r="F41" s="7">
        <v>45635</v>
      </c>
    </row>
    <row r="42" spans="1:7" x14ac:dyDescent="0.25">
      <c r="A42" s="2">
        <f>A31+1</f>
        <v>3</v>
      </c>
      <c r="B42" s="10">
        <v>6</v>
      </c>
      <c r="C42" s="10" t="s">
        <v>3</v>
      </c>
      <c r="D42" s="9">
        <v>1368757</v>
      </c>
      <c r="E42" s="8"/>
      <c r="F42" s="10"/>
    </row>
    <row r="43" spans="1:7" x14ac:dyDescent="0.25">
      <c r="A43" s="2">
        <f>A32+1</f>
        <v>3</v>
      </c>
      <c r="B43" s="10">
        <v>7</v>
      </c>
      <c r="C43" s="10" t="s">
        <v>2</v>
      </c>
      <c r="D43" s="9">
        <v>3731506</v>
      </c>
      <c r="E43" s="8"/>
      <c r="F43" s="10"/>
    </row>
    <row r="44" spans="1:7" x14ac:dyDescent="0.25">
      <c r="A44" s="2">
        <f>A33+1</f>
        <v>3</v>
      </c>
      <c r="B44" s="10">
        <v>8</v>
      </c>
      <c r="C44" s="10" t="s">
        <v>1</v>
      </c>
      <c r="D44" s="9">
        <v>16101</v>
      </c>
      <c r="E44" s="19">
        <v>16101</v>
      </c>
      <c r="F44" s="7">
        <v>45616</v>
      </c>
    </row>
    <row r="45" spans="1:7" x14ac:dyDescent="0.25">
      <c r="A45" s="1"/>
      <c r="B45" s="4"/>
      <c r="C45" s="6" t="s">
        <v>0</v>
      </c>
      <c r="D45" s="5">
        <f>SUM(D37:D44)</f>
        <v>35991086</v>
      </c>
      <c r="E45" s="5"/>
      <c r="F45" s="16"/>
    </row>
    <row r="46" spans="1:7" x14ac:dyDescent="0.25">
      <c r="A46" s="1" t="s">
        <v>15</v>
      </c>
      <c r="B46" s="4"/>
      <c r="C46" s="4"/>
      <c r="D46" s="4"/>
      <c r="E46" s="4"/>
      <c r="F46" s="4"/>
      <c r="G46" s="1" t="s">
        <v>14</v>
      </c>
    </row>
    <row r="47" spans="1:7" x14ac:dyDescent="0.25">
      <c r="A47" s="1">
        <v>45628</v>
      </c>
      <c r="B47" s="10" t="s">
        <v>13</v>
      </c>
      <c r="C47" s="10" t="s">
        <v>12</v>
      </c>
      <c r="D47" s="15" t="s">
        <v>11</v>
      </c>
      <c r="E47" s="14" t="s">
        <v>10</v>
      </c>
      <c r="F47" s="13" t="s">
        <v>9</v>
      </c>
      <c r="G47" s="11">
        <f>A47+10</f>
        <v>45638</v>
      </c>
    </row>
    <row r="48" spans="1:7" x14ac:dyDescent="0.25">
      <c r="A48" s="12">
        <f>A37+1</f>
        <v>4</v>
      </c>
      <c r="B48" s="10">
        <v>1</v>
      </c>
      <c r="C48" s="10" t="s">
        <v>8</v>
      </c>
      <c r="D48" s="9">
        <v>21839213</v>
      </c>
      <c r="E48" s="19">
        <v>21839213</v>
      </c>
      <c r="F48" s="7">
        <v>45638</v>
      </c>
    </row>
    <row r="49" spans="1:7" x14ac:dyDescent="0.25">
      <c r="A49" s="2">
        <f>A38+1</f>
        <v>4</v>
      </c>
      <c r="B49" s="10">
        <v>2</v>
      </c>
      <c r="C49" s="10" t="s">
        <v>7</v>
      </c>
      <c r="D49" s="9">
        <v>2694577</v>
      </c>
      <c r="E49" s="19">
        <v>2694577</v>
      </c>
      <c r="F49" s="7">
        <v>45639</v>
      </c>
      <c r="G49" s="1" t="s">
        <v>17</v>
      </c>
    </row>
    <row r="50" spans="1:7" x14ac:dyDescent="0.25">
      <c r="A50" s="2">
        <f>A39+1</f>
        <v>4</v>
      </c>
      <c r="B50" s="10">
        <v>3</v>
      </c>
      <c r="C50" s="10" t="s">
        <v>6</v>
      </c>
      <c r="D50" s="9">
        <v>2378430</v>
      </c>
      <c r="E50" s="8"/>
      <c r="F50" s="10"/>
    </row>
    <row r="51" spans="1:7" x14ac:dyDescent="0.25">
      <c r="A51" s="2">
        <f>A40+1</f>
        <v>4</v>
      </c>
      <c r="B51" s="10">
        <v>4</v>
      </c>
      <c r="C51" s="10" t="s">
        <v>5</v>
      </c>
      <c r="D51" s="9">
        <v>2165797</v>
      </c>
      <c r="E51" s="19">
        <v>2165797</v>
      </c>
      <c r="F51" s="7">
        <v>45643</v>
      </c>
    </row>
    <row r="52" spans="1:7" x14ac:dyDescent="0.25">
      <c r="A52" s="2">
        <f>A41+1</f>
        <v>4</v>
      </c>
      <c r="B52" s="10">
        <v>5</v>
      </c>
      <c r="C52" s="10" t="s">
        <v>4</v>
      </c>
      <c r="D52" s="9">
        <v>1796705</v>
      </c>
      <c r="E52" s="19">
        <v>1796705</v>
      </c>
      <c r="F52" s="7">
        <v>45635</v>
      </c>
    </row>
    <row r="53" spans="1:7" x14ac:dyDescent="0.25">
      <c r="A53" s="2">
        <f>A42+1</f>
        <v>4</v>
      </c>
      <c r="B53" s="10">
        <v>6</v>
      </c>
      <c r="C53" s="10" t="s">
        <v>3</v>
      </c>
      <c r="D53" s="9">
        <v>1368757</v>
      </c>
      <c r="E53" s="8"/>
      <c r="F53" s="10"/>
    </row>
    <row r="54" spans="1:7" x14ac:dyDescent="0.25">
      <c r="A54" s="2">
        <f>A43+1</f>
        <v>4</v>
      </c>
      <c r="B54" s="10">
        <v>7</v>
      </c>
      <c r="C54" s="10" t="s">
        <v>2</v>
      </c>
      <c r="D54" s="9">
        <v>3731506</v>
      </c>
      <c r="E54" s="8"/>
      <c r="F54" s="10"/>
    </row>
    <row r="55" spans="1:7" x14ac:dyDescent="0.25">
      <c r="A55" s="2">
        <f>A44+1</f>
        <v>4</v>
      </c>
      <c r="B55" s="10">
        <v>8</v>
      </c>
      <c r="C55" s="10" t="s">
        <v>1</v>
      </c>
      <c r="D55" s="9">
        <v>16101</v>
      </c>
      <c r="E55" s="19">
        <v>16101</v>
      </c>
      <c r="F55" s="7">
        <v>45616</v>
      </c>
    </row>
    <row r="56" spans="1:7" x14ac:dyDescent="0.25">
      <c r="A56" s="1"/>
      <c r="B56" s="4"/>
      <c r="C56" s="6" t="s">
        <v>0</v>
      </c>
      <c r="D56" s="5">
        <f>SUM(D48:D55)</f>
        <v>35991086</v>
      </c>
      <c r="E56" s="5"/>
      <c r="F56" s="16"/>
    </row>
    <row r="57" spans="1:7" x14ac:dyDescent="0.25">
      <c r="A57" s="1" t="s">
        <v>15</v>
      </c>
      <c r="B57" s="4"/>
      <c r="C57" s="4"/>
      <c r="D57" s="4"/>
      <c r="E57" s="4"/>
      <c r="F57" s="4"/>
    </row>
    <row r="58" spans="1:7" x14ac:dyDescent="0.25">
      <c r="A58" s="1">
        <v>45635</v>
      </c>
      <c r="B58" s="10" t="s">
        <v>13</v>
      </c>
      <c r="C58" s="10" t="s">
        <v>12</v>
      </c>
      <c r="D58" s="15" t="s">
        <v>11</v>
      </c>
      <c r="E58" s="14" t="s">
        <v>10</v>
      </c>
      <c r="F58" s="13" t="s">
        <v>9</v>
      </c>
      <c r="G58" s="11">
        <f>A58+10</f>
        <v>45645</v>
      </c>
    </row>
    <row r="59" spans="1:7" x14ac:dyDescent="0.25">
      <c r="A59" s="12">
        <f>A48+1</f>
        <v>5</v>
      </c>
      <c r="B59" s="10">
        <v>1</v>
      </c>
      <c r="C59" s="10" t="s">
        <v>8</v>
      </c>
      <c r="D59" s="9">
        <v>21839213</v>
      </c>
      <c r="E59" s="18">
        <v>21839213</v>
      </c>
      <c r="F59" s="7">
        <v>45645</v>
      </c>
    </row>
    <row r="60" spans="1:7" x14ac:dyDescent="0.25">
      <c r="A60" s="2">
        <f>A49+1</f>
        <v>5</v>
      </c>
      <c r="B60" s="10">
        <v>2</v>
      </c>
      <c r="C60" s="10" t="s">
        <v>7</v>
      </c>
      <c r="D60" s="9">
        <v>2694577</v>
      </c>
      <c r="E60" s="18">
        <v>2694577</v>
      </c>
      <c r="F60" s="7">
        <v>45639</v>
      </c>
      <c r="G60" s="1" t="s">
        <v>17</v>
      </c>
    </row>
    <row r="61" spans="1:7" x14ac:dyDescent="0.25">
      <c r="A61" s="2">
        <f>A50+1</f>
        <v>5</v>
      </c>
      <c r="B61" s="10">
        <v>3</v>
      </c>
      <c r="C61" s="10" t="s">
        <v>6</v>
      </c>
      <c r="D61" s="9">
        <v>2378430</v>
      </c>
      <c r="E61" s="8"/>
      <c r="F61" s="10"/>
    </row>
    <row r="62" spans="1:7" x14ac:dyDescent="0.25">
      <c r="A62" s="2">
        <f>A51+1</f>
        <v>5</v>
      </c>
      <c r="B62" s="10">
        <v>4</v>
      </c>
      <c r="C62" s="10" t="s">
        <v>5</v>
      </c>
      <c r="D62" s="9">
        <v>2165797</v>
      </c>
      <c r="E62" s="18">
        <v>2165797</v>
      </c>
      <c r="F62" s="7">
        <v>45643</v>
      </c>
    </row>
    <row r="63" spans="1:7" x14ac:dyDescent="0.25">
      <c r="A63" s="2">
        <f>A52+1</f>
        <v>5</v>
      </c>
      <c r="B63" s="10">
        <v>5</v>
      </c>
      <c r="C63" s="10" t="s">
        <v>4</v>
      </c>
      <c r="D63" s="9">
        <v>1796705</v>
      </c>
      <c r="E63" s="8"/>
      <c r="F63" s="10"/>
    </row>
    <row r="64" spans="1:7" x14ac:dyDescent="0.25">
      <c r="A64" s="2">
        <f>A53+1</f>
        <v>5</v>
      </c>
      <c r="B64" s="10">
        <v>6</v>
      </c>
      <c r="C64" s="10" t="s">
        <v>3</v>
      </c>
      <c r="D64" s="9">
        <v>1368757</v>
      </c>
      <c r="E64" s="8"/>
      <c r="F64" s="10"/>
    </row>
    <row r="65" spans="1:7" x14ac:dyDescent="0.25">
      <c r="A65" s="2">
        <f>A54+1</f>
        <v>5</v>
      </c>
      <c r="B65" s="10">
        <v>7</v>
      </c>
      <c r="C65" s="10" t="s">
        <v>2</v>
      </c>
      <c r="D65" s="9">
        <v>3731506</v>
      </c>
      <c r="E65" s="8"/>
      <c r="F65" s="10"/>
    </row>
    <row r="66" spans="1:7" x14ac:dyDescent="0.25">
      <c r="A66" s="2">
        <f>A55+1</f>
        <v>5</v>
      </c>
      <c r="B66" s="10">
        <v>8</v>
      </c>
      <c r="C66" s="10" t="s">
        <v>1</v>
      </c>
      <c r="D66" s="9">
        <v>16101</v>
      </c>
      <c r="E66" s="18">
        <v>16101</v>
      </c>
      <c r="F66" s="7">
        <v>45616</v>
      </c>
    </row>
    <row r="67" spans="1:7" x14ac:dyDescent="0.25">
      <c r="A67" s="1"/>
      <c r="B67" s="4"/>
      <c r="C67" s="6" t="s">
        <v>0</v>
      </c>
      <c r="D67" s="5">
        <f>SUM(D59:D66)</f>
        <v>35991086</v>
      </c>
      <c r="E67" s="5"/>
      <c r="F67" s="16"/>
    </row>
    <row r="68" spans="1:7" x14ac:dyDescent="0.25">
      <c r="A68" s="1" t="s">
        <v>15</v>
      </c>
      <c r="B68" s="4"/>
      <c r="C68" s="4"/>
      <c r="D68" s="4"/>
      <c r="E68" s="4"/>
      <c r="F68" s="4"/>
      <c r="G68" s="1" t="s">
        <v>14</v>
      </c>
    </row>
    <row r="69" spans="1:7" x14ac:dyDescent="0.25">
      <c r="A69" s="1">
        <v>45642</v>
      </c>
      <c r="B69" s="10" t="s">
        <v>13</v>
      </c>
      <c r="C69" s="10" t="s">
        <v>12</v>
      </c>
      <c r="D69" s="15" t="s">
        <v>11</v>
      </c>
      <c r="E69" s="14" t="s">
        <v>10</v>
      </c>
      <c r="F69" s="13" t="s">
        <v>9</v>
      </c>
      <c r="G69" s="11">
        <f>A69+10</f>
        <v>45652</v>
      </c>
    </row>
    <row r="70" spans="1:7" x14ac:dyDescent="0.25">
      <c r="A70" s="12">
        <f>A59+1</f>
        <v>6</v>
      </c>
      <c r="B70" s="10">
        <v>1</v>
      </c>
      <c r="C70" s="10" t="s">
        <v>8</v>
      </c>
      <c r="D70" s="9">
        <v>21839213</v>
      </c>
      <c r="E70" s="18">
        <v>21839213</v>
      </c>
      <c r="F70" s="7">
        <v>45652</v>
      </c>
    </row>
    <row r="71" spans="1:7" x14ac:dyDescent="0.25">
      <c r="A71" s="2">
        <f>A60+1</f>
        <v>6</v>
      </c>
      <c r="B71" s="10">
        <v>2</v>
      </c>
      <c r="C71" s="10" t="s">
        <v>7</v>
      </c>
      <c r="D71" s="9">
        <v>2694577</v>
      </c>
      <c r="E71" s="18">
        <v>2694577</v>
      </c>
      <c r="F71" s="7">
        <v>45643</v>
      </c>
      <c r="G71" s="1" t="s">
        <v>16</v>
      </c>
    </row>
    <row r="72" spans="1:7" x14ac:dyDescent="0.25">
      <c r="A72" s="2">
        <f>A61+1</f>
        <v>6</v>
      </c>
      <c r="B72" s="10">
        <v>3</v>
      </c>
      <c r="C72" s="10" t="s">
        <v>6</v>
      </c>
      <c r="D72" s="9">
        <v>2378430</v>
      </c>
      <c r="E72" s="8"/>
      <c r="F72" s="10"/>
    </row>
    <row r="73" spans="1:7" x14ac:dyDescent="0.25">
      <c r="A73" s="2">
        <f>A62+1</f>
        <v>6</v>
      </c>
      <c r="B73" s="10">
        <v>4</v>
      </c>
      <c r="C73" s="10" t="s">
        <v>5</v>
      </c>
      <c r="D73" s="9">
        <v>2165797</v>
      </c>
      <c r="E73" s="18">
        <v>2165797</v>
      </c>
      <c r="F73" s="7">
        <v>45643</v>
      </c>
    </row>
    <row r="74" spans="1:7" x14ac:dyDescent="0.25">
      <c r="A74" s="2">
        <f>A63+1</f>
        <v>6</v>
      </c>
      <c r="B74" s="10">
        <v>5</v>
      </c>
      <c r="C74" s="10" t="s">
        <v>4</v>
      </c>
      <c r="D74" s="9">
        <v>1796705</v>
      </c>
      <c r="E74" s="8"/>
      <c r="F74" s="10"/>
    </row>
    <row r="75" spans="1:7" x14ac:dyDescent="0.25">
      <c r="A75" s="2">
        <f>A64+1</f>
        <v>6</v>
      </c>
      <c r="B75" s="10">
        <v>6</v>
      </c>
      <c r="C75" s="10" t="s">
        <v>3</v>
      </c>
      <c r="D75" s="9">
        <v>1368757</v>
      </c>
      <c r="E75" s="8"/>
      <c r="F75" s="10"/>
    </row>
    <row r="76" spans="1:7" x14ac:dyDescent="0.25">
      <c r="A76" s="2">
        <f>A65+1</f>
        <v>6</v>
      </c>
      <c r="B76" s="10">
        <v>7</v>
      </c>
      <c r="C76" s="10" t="s">
        <v>2</v>
      </c>
      <c r="D76" s="9">
        <v>3731506</v>
      </c>
      <c r="E76" s="8"/>
      <c r="F76" s="10"/>
    </row>
    <row r="77" spans="1:7" x14ac:dyDescent="0.25">
      <c r="A77" s="2">
        <f>A66+1</f>
        <v>6</v>
      </c>
      <c r="B77" s="10">
        <v>8</v>
      </c>
      <c r="C77" s="10" t="s">
        <v>1</v>
      </c>
      <c r="D77" s="9">
        <v>16101</v>
      </c>
      <c r="E77" s="18">
        <v>16101</v>
      </c>
      <c r="F77" s="7">
        <v>45616</v>
      </c>
    </row>
    <row r="78" spans="1:7" x14ac:dyDescent="0.25">
      <c r="A78" s="1"/>
      <c r="B78" s="4"/>
      <c r="C78" s="6" t="s">
        <v>0</v>
      </c>
      <c r="D78" s="5">
        <f>SUM(D70:D77)</f>
        <v>35991086</v>
      </c>
      <c r="E78" s="5"/>
      <c r="F78" s="16"/>
    </row>
    <row r="79" spans="1:7" x14ac:dyDescent="0.25">
      <c r="A79" s="1" t="s">
        <v>15</v>
      </c>
      <c r="B79" s="4"/>
      <c r="C79" s="4"/>
      <c r="D79" s="4"/>
      <c r="E79" s="4"/>
      <c r="F79" s="4"/>
      <c r="G79" s="1" t="s">
        <v>14</v>
      </c>
    </row>
    <row r="80" spans="1:7" x14ac:dyDescent="0.25">
      <c r="A80" s="1">
        <v>45649</v>
      </c>
      <c r="B80" s="10" t="s">
        <v>13</v>
      </c>
      <c r="C80" s="10" t="s">
        <v>12</v>
      </c>
      <c r="D80" s="15" t="s">
        <v>11</v>
      </c>
      <c r="E80" s="14" t="s">
        <v>10</v>
      </c>
      <c r="F80" s="13" t="s">
        <v>9</v>
      </c>
      <c r="G80" s="11">
        <f>A80+10</f>
        <v>45659</v>
      </c>
    </row>
    <row r="81" spans="1:7" x14ac:dyDescent="0.25">
      <c r="A81" s="12">
        <f>A70+1</f>
        <v>7</v>
      </c>
      <c r="B81" s="10">
        <v>1</v>
      </c>
      <c r="C81" s="10" t="s">
        <v>8</v>
      </c>
      <c r="D81" s="9">
        <v>21839213</v>
      </c>
      <c r="E81" s="17">
        <v>21839213</v>
      </c>
      <c r="F81" s="7">
        <v>45659</v>
      </c>
    </row>
    <row r="82" spans="1:7" x14ac:dyDescent="0.25">
      <c r="A82" s="2">
        <f>A71+1</f>
        <v>7</v>
      </c>
      <c r="B82" s="10">
        <v>2</v>
      </c>
      <c r="C82" s="10" t="s">
        <v>7</v>
      </c>
      <c r="D82" s="9">
        <v>2694577</v>
      </c>
      <c r="E82" s="17">
        <v>2694577</v>
      </c>
      <c r="F82" s="7">
        <v>45643</v>
      </c>
      <c r="G82" s="1" t="s">
        <v>16</v>
      </c>
    </row>
    <row r="83" spans="1:7" x14ac:dyDescent="0.25">
      <c r="A83" s="2">
        <f>A72+1</f>
        <v>7</v>
      </c>
      <c r="B83" s="10">
        <v>3</v>
      </c>
      <c r="C83" s="10" t="s">
        <v>6</v>
      </c>
      <c r="D83" s="9">
        <v>2378430</v>
      </c>
      <c r="E83" s="8"/>
      <c r="F83" s="10"/>
    </row>
    <row r="84" spans="1:7" x14ac:dyDescent="0.25">
      <c r="A84" s="2">
        <f>A73+1</f>
        <v>7</v>
      </c>
      <c r="B84" s="10">
        <v>4</v>
      </c>
      <c r="C84" s="10" t="s">
        <v>5</v>
      </c>
      <c r="D84" s="9">
        <v>2165797</v>
      </c>
      <c r="E84" s="17">
        <v>2165797</v>
      </c>
      <c r="F84" s="7">
        <v>45643</v>
      </c>
    </row>
    <row r="85" spans="1:7" x14ac:dyDescent="0.25">
      <c r="A85" s="2">
        <f>A74+1</f>
        <v>7</v>
      </c>
      <c r="B85" s="10">
        <v>5</v>
      </c>
      <c r="C85" s="10" t="s">
        <v>4</v>
      </c>
      <c r="D85" s="9">
        <v>1796705</v>
      </c>
      <c r="E85" s="8"/>
      <c r="F85" s="10"/>
    </row>
    <row r="86" spans="1:7" x14ac:dyDescent="0.25">
      <c r="A86" s="2">
        <f>A75+1</f>
        <v>7</v>
      </c>
      <c r="B86" s="10">
        <v>6</v>
      </c>
      <c r="C86" s="10" t="s">
        <v>3</v>
      </c>
      <c r="D86" s="9">
        <v>1368757</v>
      </c>
      <c r="E86" s="8"/>
      <c r="F86" s="10"/>
    </row>
    <row r="87" spans="1:7" x14ac:dyDescent="0.25">
      <c r="A87" s="2">
        <f>A76+1</f>
        <v>7</v>
      </c>
      <c r="B87" s="10">
        <v>7</v>
      </c>
      <c r="C87" s="10" t="s">
        <v>2</v>
      </c>
      <c r="D87" s="9">
        <v>3731506</v>
      </c>
      <c r="E87" s="8"/>
      <c r="F87" s="10"/>
    </row>
    <row r="88" spans="1:7" x14ac:dyDescent="0.25">
      <c r="A88" s="2">
        <f>A77+1</f>
        <v>7</v>
      </c>
      <c r="B88" s="10">
        <v>8</v>
      </c>
      <c r="C88" s="10" t="s">
        <v>1</v>
      </c>
      <c r="D88" s="9">
        <v>16101</v>
      </c>
      <c r="E88" s="17">
        <v>16101</v>
      </c>
      <c r="F88" s="7">
        <v>45616</v>
      </c>
    </row>
    <row r="89" spans="1:7" x14ac:dyDescent="0.25">
      <c r="A89" s="1"/>
      <c r="B89" s="4"/>
      <c r="C89" s="6" t="s">
        <v>0</v>
      </c>
      <c r="D89" s="5">
        <f>SUM(D81:D88)</f>
        <v>35991086</v>
      </c>
      <c r="E89" s="5"/>
      <c r="F89" s="16"/>
    </row>
    <row r="90" spans="1:7" x14ac:dyDescent="0.25">
      <c r="A90" s="1" t="s">
        <v>15</v>
      </c>
      <c r="B90" s="4"/>
      <c r="C90" s="4"/>
      <c r="D90" s="4"/>
      <c r="E90" s="4"/>
      <c r="F90" s="4"/>
    </row>
    <row r="91" spans="1:7" x14ac:dyDescent="0.25">
      <c r="A91" s="1">
        <v>45656</v>
      </c>
      <c r="B91" s="10" t="s">
        <v>13</v>
      </c>
      <c r="C91" s="10" t="s">
        <v>12</v>
      </c>
      <c r="D91" s="15" t="s">
        <v>11</v>
      </c>
      <c r="E91" s="14" t="s">
        <v>10</v>
      </c>
      <c r="F91" s="13" t="s">
        <v>9</v>
      </c>
      <c r="G91" s="11">
        <f>A91+10</f>
        <v>45666</v>
      </c>
    </row>
    <row r="92" spans="1:7" x14ac:dyDescent="0.25">
      <c r="A92" s="12">
        <f>A81+1</f>
        <v>8</v>
      </c>
      <c r="B92" s="10">
        <v>1</v>
      </c>
      <c r="C92" s="10" t="s">
        <v>8</v>
      </c>
      <c r="D92" s="9">
        <v>21839213</v>
      </c>
      <c r="E92" s="17">
        <v>21839213</v>
      </c>
      <c r="F92" s="7">
        <v>45666</v>
      </c>
    </row>
    <row r="93" spans="1:7" x14ac:dyDescent="0.25">
      <c r="A93" s="2">
        <f>A82+1</f>
        <v>8</v>
      </c>
      <c r="B93" s="10">
        <v>2</v>
      </c>
      <c r="C93" s="10" t="s">
        <v>7</v>
      </c>
      <c r="D93" s="9">
        <v>2694577</v>
      </c>
      <c r="E93" s="17">
        <v>2694577</v>
      </c>
      <c r="F93" s="7">
        <v>45660</v>
      </c>
      <c r="G93" s="1" t="s">
        <v>16</v>
      </c>
    </row>
    <row r="94" spans="1:7" x14ac:dyDescent="0.25">
      <c r="A94" s="2">
        <f>A83+1</f>
        <v>8</v>
      </c>
      <c r="B94" s="10">
        <v>3</v>
      </c>
      <c r="C94" s="10" t="s">
        <v>6</v>
      </c>
      <c r="D94" s="9">
        <v>2378430</v>
      </c>
      <c r="E94" s="8"/>
      <c r="F94" s="10"/>
    </row>
    <row r="95" spans="1:7" x14ac:dyDescent="0.25">
      <c r="A95" s="2">
        <f>A84+1</f>
        <v>8</v>
      </c>
      <c r="B95" s="10">
        <v>4</v>
      </c>
      <c r="C95" s="10" t="s">
        <v>5</v>
      </c>
      <c r="D95" s="9">
        <v>2165797</v>
      </c>
      <c r="E95" s="17">
        <v>2165797</v>
      </c>
      <c r="F95" s="7">
        <v>45643</v>
      </c>
    </row>
    <row r="96" spans="1:7" x14ac:dyDescent="0.25">
      <c r="A96" s="2">
        <f>A85+1</f>
        <v>8</v>
      </c>
      <c r="B96" s="10">
        <v>5</v>
      </c>
      <c r="C96" s="10" t="s">
        <v>4</v>
      </c>
      <c r="D96" s="9">
        <v>1796705</v>
      </c>
      <c r="E96" s="8"/>
      <c r="F96" s="10"/>
    </row>
    <row r="97" spans="1:7" x14ac:dyDescent="0.25">
      <c r="A97" s="2">
        <f>A86+1</f>
        <v>8</v>
      </c>
      <c r="B97" s="10">
        <v>6</v>
      </c>
      <c r="C97" s="10" t="s">
        <v>3</v>
      </c>
      <c r="D97" s="9">
        <v>1368757</v>
      </c>
      <c r="E97" s="8"/>
      <c r="F97" s="10"/>
    </row>
    <row r="98" spans="1:7" x14ac:dyDescent="0.25">
      <c r="A98" s="2">
        <f>A87+1</f>
        <v>8</v>
      </c>
      <c r="B98" s="10">
        <v>7</v>
      </c>
      <c r="C98" s="10" t="s">
        <v>2</v>
      </c>
      <c r="D98" s="9">
        <v>3731506</v>
      </c>
      <c r="E98" s="8"/>
      <c r="F98" s="10"/>
    </row>
    <row r="99" spans="1:7" x14ac:dyDescent="0.25">
      <c r="A99" s="2">
        <f>A88+1</f>
        <v>8</v>
      </c>
      <c r="B99" s="10">
        <v>8</v>
      </c>
      <c r="C99" s="10" t="s">
        <v>1</v>
      </c>
      <c r="D99" s="9">
        <v>16101</v>
      </c>
      <c r="E99" s="17">
        <v>16101</v>
      </c>
      <c r="F99" s="7">
        <v>45616</v>
      </c>
    </row>
    <row r="100" spans="1:7" x14ac:dyDescent="0.25">
      <c r="A100" s="1"/>
      <c r="B100" s="4"/>
      <c r="C100" s="6" t="s">
        <v>0</v>
      </c>
      <c r="D100" s="5">
        <f>SUM(D92:D99)</f>
        <v>35991086</v>
      </c>
      <c r="E100" s="5"/>
      <c r="F100" s="16"/>
    </row>
    <row r="101" spans="1:7" x14ac:dyDescent="0.25">
      <c r="A101" s="1" t="s">
        <v>15</v>
      </c>
      <c r="B101" s="4"/>
      <c r="C101" s="4"/>
      <c r="D101" s="4"/>
      <c r="E101" s="4"/>
      <c r="F101" s="4"/>
    </row>
    <row r="102" spans="1:7" x14ac:dyDescent="0.25">
      <c r="A102" s="1">
        <v>45663</v>
      </c>
      <c r="B102" s="10" t="s">
        <v>13</v>
      </c>
      <c r="C102" s="10" t="s">
        <v>12</v>
      </c>
      <c r="D102" s="15" t="s">
        <v>11</v>
      </c>
      <c r="E102" s="14" t="s">
        <v>10</v>
      </c>
      <c r="F102" s="13" t="s">
        <v>9</v>
      </c>
      <c r="G102" s="11">
        <f>A102+10</f>
        <v>45673</v>
      </c>
    </row>
    <row r="103" spans="1:7" x14ac:dyDescent="0.25">
      <c r="A103" s="12">
        <f>A92+1</f>
        <v>9</v>
      </c>
      <c r="B103" s="10">
        <v>1</v>
      </c>
      <c r="C103" s="10" t="s">
        <v>8</v>
      </c>
      <c r="D103" s="9">
        <v>21839213</v>
      </c>
      <c r="E103" s="8">
        <v>21839213</v>
      </c>
      <c r="F103" s="7">
        <v>45673</v>
      </c>
    </row>
    <row r="104" spans="1:7" x14ac:dyDescent="0.25">
      <c r="A104" s="2">
        <f>A93+1</f>
        <v>9</v>
      </c>
      <c r="B104" s="10">
        <v>2</v>
      </c>
      <c r="C104" s="10" t="s">
        <v>7</v>
      </c>
      <c r="D104" s="9">
        <v>2694577</v>
      </c>
      <c r="E104" s="8">
        <v>2694577</v>
      </c>
      <c r="F104" s="7">
        <v>45660</v>
      </c>
      <c r="G104" s="1" t="s">
        <v>16</v>
      </c>
    </row>
    <row r="105" spans="1:7" x14ac:dyDescent="0.25">
      <c r="A105" s="2">
        <f>A94+1</f>
        <v>9</v>
      </c>
      <c r="B105" s="10">
        <v>3</v>
      </c>
      <c r="C105" s="10" t="s">
        <v>6</v>
      </c>
      <c r="D105" s="9">
        <v>2378430</v>
      </c>
      <c r="E105" s="8"/>
      <c r="F105" s="10"/>
    </row>
    <row r="106" spans="1:7" x14ac:dyDescent="0.25">
      <c r="A106" s="2">
        <f>A95+1</f>
        <v>9</v>
      </c>
      <c r="B106" s="10">
        <v>4</v>
      </c>
      <c r="C106" s="10" t="s">
        <v>5</v>
      </c>
      <c r="D106" s="9">
        <v>2165797</v>
      </c>
      <c r="E106" s="8">
        <v>2165797</v>
      </c>
      <c r="F106" s="7">
        <v>45643</v>
      </c>
    </row>
    <row r="107" spans="1:7" x14ac:dyDescent="0.25">
      <c r="A107" s="2">
        <f>A96+1</f>
        <v>9</v>
      </c>
      <c r="B107" s="10">
        <v>5</v>
      </c>
      <c r="C107" s="10" t="s">
        <v>4</v>
      </c>
      <c r="D107" s="9">
        <v>1796705</v>
      </c>
      <c r="E107" s="8"/>
      <c r="F107" s="10"/>
    </row>
    <row r="108" spans="1:7" x14ac:dyDescent="0.25">
      <c r="A108" s="2">
        <f>A97+1</f>
        <v>9</v>
      </c>
      <c r="B108" s="10">
        <v>6</v>
      </c>
      <c r="C108" s="10" t="s">
        <v>3</v>
      </c>
      <c r="D108" s="9">
        <v>1368757</v>
      </c>
      <c r="E108" s="8"/>
      <c r="F108" s="10"/>
    </row>
    <row r="109" spans="1:7" x14ac:dyDescent="0.25">
      <c r="A109" s="2">
        <f>A98+1</f>
        <v>9</v>
      </c>
      <c r="B109" s="10">
        <v>7</v>
      </c>
      <c r="C109" s="10" t="s">
        <v>2</v>
      </c>
      <c r="D109" s="9">
        <v>3731506</v>
      </c>
      <c r="E109" s="8"/>
      <c r="F109" s="10"/>
    </row>
    <row r="110" spans="1:7" x14ac:dyDescent="0.25">
      <c r="A110" s="2">
        <f>A99+1</f>
        <v>9</v>
      </c>
      <c r="B110" s="10">
        <v>8</v>
      </c>
      <c r="C110" s="10" t="s">
        <v>1</v>
      </c>
      <c r="D110" s="9">
        <v>16101</v>
      </c>
      <c r="E110" s="8">
        <v>16101</v>
      </c>
      <c r="F110" s="7">
        <v>45616</v>
      </c>
    </row>
    <row r="111" spans="1:7" x14ac:dyDescent="0.25">
      <c r="A111" s="1"/>
      <c r="B111" s="4"/>
      <c r="C111" s="6" t="s">
        <v>0</v>
      </c>
      <c r="D111" s="5">
        <f>SUM(D103:D110)</f>
        <v>35991086</v>
      </c>
      <c r="E111" s="5"/>
      <c r="F111" s="16"/>
    </row>
    <row r="112" spans="1:7" x14ac:dyDescent="0.25">
      <c r="A112" s="1" t="s">
        <v>15</v>
      </c>
      <c r="C112" s="4"/>
      <c r="G112" s="1" t="s">
        <v>14</v>
      </c>
    </row>
    <row r="113" spans="1:7" x14ac:dyDescent="0.25">
      <c r="A113" s="1">
        <v>45670</v>
      </c>
      <c r="B113" s="10" t="s">
        <v>13</v>
      </c>
      <c r="C113" s="10" t="s">
        <v>12</v>
      </c>
      <c r="D113" s="15" t="s">
        <v>11</v>
      </c>
      <c r="E113" s="14" t="s">
        <v>10</v>
      </c>
      <c r="F113" s="13" t="s">
        <v>9</v>
      </c>
      <c r="G113" s="11">
        <f>A113+10</f>
        <v>45680</v>
      </c>
    </row>
    <row r="114" spans="1:7" x14ac:dyDescent="0.25">
      <c r="A114" s="12">
        <f>A103+1</f>
        <v>10</v>
      </c>
      <c r="B114" s="10">
        <v>1</v>
      </c>
      <c r="C114" s="10" t="s">
        <v>8</v>
      </c>
      <c r="D114" s="9">
        <v>21839213</v>
      </c>
      <c r="E114" s="8">
        <v>21839213</v>
      </c>
      <c r="F114" s="7">
        <v>45680</v>
      </c>
    </row>
    <row r="115" spans="1:7" x14ac:dyDescent="0.25">
      <c r="A115" s="2">
        <f>A104+1</f>
        <v>10</v>
      </c>
      <c r="B115" s="10">
        <v>2</v>
      </c>
      <c r="C115" s="10" t="s">
        <v>7</v>
      </c>
      <c r="D115" s="9">
        <v>2694577</v>
      </c>
      <c r="E115" s="8">
        <v>2694577</v>
      </c>
      <c r="F115" s="1">
        <v>45678</v>
      </c>
    </row>
    <row r="116" spans="1:7" x14ac:dyDescent="0.25">
      <c r="A116" s="2">
        <f>A105+1</f>
        <v>10</v>
      </c>
      <c r="B116" s="10">
        <v>3</v>
      </c>
      <c r="C116" s="10" t="s">
        <v>6</v>
      </c>
      <c r="D116" s="9">
        <v>2378430</v>
      </c>
      <c r="E116" s="8"/>
      <c r="F116" s="10"/>
    </row>
    <row r="117" spans="1:7" x14ac:dyDescent="0.25">
      <c r="A117" s="2">
        <f>A106+1</f>
        <v>10</v>
      </c>
      <c r="B117" s="10">
        <v>4</v>
      </c>
      <c r="C117" s="10" t="s">
        <v>5</v>
      </c>
      <c r="D117" s="9">
        <v>2165797</v>
      </c>
      <c r="E117" s="8">
        <v>2165797</v>
      </c>
      <c r="F117" s="7">
        <v>45643</v>
      </c>
    </row>
    <row r="118" spans="1:7" x14ac:dyDescent="0.25">
      <c r="A118" s="2">
        <f>A107+1</f>
        <v>10</v>
      </c>
      <c r="B118" s="10">
        <v>5</v>
      </c>
      <c r="C118" s="10" t="s">
        <v>4</v>
      </c>
      <c r="D118" s="9">
        <v>1796705</v>
      </c>
      <c r="E118" s="8"/>
      <c r="F118" s="10"/>
    </row>
    <row r="119" spans="1:7" x14ac:dyDescent="0.25">
      <c r="A119" s="2">
        <f>A108+1</f>
        <v>10</v>
      </c>
      <c r="B119" s="10">
        <v>6</v>
      </c>
      <c r="C119" s="10" t="s">
        <v>3</v>
      </c>
      <c r="D119" s="9">
        <v>1368757</v>
      </c>
      <c r="E119" s="8"/>
      <c r="F119" s="10"/>
    </row>
    <row r="120" spans="1:7" x14ac:dyDescent="0.25">
      <c r="A120" s="2">
        <f>A109+1</f>
        <v>10</v>
      </c>
      <c r="B120" s="10">
        <v>7</v>
      </c>
      <c r="C120" s="10" t="s">
        <v>2</v>
      </c>
      <c r="D120" s="9">
        <v>3731506</v>
      </c>
      <c r="E120" s="8"/>
      <c r="F120" s="10"/>
    </row>
    <row r="121" spans="1:7" x14ac:dyDescent="0.25">
      <c r="A121" s="2">
        <f>A110+1</f>
        <v>10</v>
      </c>
      <c r="B121" s="10">
        <v>8</v>
      </c>
      <c r="C121" s="10" t="s">
        <v>1</v>
      </c>
      <c r="D121" s="9">
        <v>16101</v>
      </c>
      <c r="E121" s="8">
        <v>16101</v>
      </c>
      <c r="F121" s="7">
        <v>45616</v>
      </c>
    </row>
    <row r="122" spans="1:7" x14ac:dyDescent="0.25">
      <c r="A122" s="1"/>
      <c r="B122" s="4"/>
      <c r="C122" s="6" t="s">
        <v>0</v>
      </c>
      <c r="D122" s="5">
        <f>SUM(D114:D121)</f>
        <v>35991086</v>
      </c>
      <c r="E122" s="5"/>
      <c r="F122" s="16"/>
    </row>
    <row r="123" spans="1:7" x14ac:dyDescent="0.25">
      <c r="A123" s="1" t="s">
        <v>15</v>
      </c>
      <c r="B123" s="4"/>
      <c r="C123" s="4"/>
      <c r="D123" s="4"/>
      <c r="E123" s="4"/>
      <c r="F123" s="4"/>
      <c r="G123" s="1" t="s">
        <v>14</v>
      </c>
    </row>
    <row r="124" spans="1:7" x14ac:dyDescent="0.25">
      <c r="A124" s="1">
        <v>45677</v>
      </c>
      <c r="B124" s="10" t="s">
        <v>13</v>
      </c>
      <c r="C124" s="10" t="s">
        <v>12</v>
      </c>
      <c r="D124" s="15" t="s">
        <v>11</v>
      </c>
      <c r="E124" s="14" t="s">
        <v>10</v>
      </c>
      <c r="F124" s="13" t="s">
        <v>9</v>
      </c>
      <c r="G124" s="11">
        <f>A124+10</f>
        <v>45687</v>
      </c>
    </row>
    <row r="125" spans="1:7" x14ac:dyDescent="0.25">
      <c r="A125" s="12">
        <f>A114+1</f>
        <v>11</v>
      </c>
      <c r="B125" s="10">
        <v>1</v>
      </c>
      <c r="C125" s="10" t="s">
        <v>8</v>
      </c>
      <c r="D125" s="9">
        <v>21839213</v>
      </c>
      <c r="E125" s="8"/>
      <c r="F125" s="7"/>
    </row>
    <row r="126" spans="1:7" x14ac:dyDescent="0.25">
      <c r="A126" s="2">
        <f>A115+1</f>
        <v>11</v>
      </c>
      <c r="B126" s="10">
        <v>2</v>
      </c>
      <c r="C126" s="10" t="s">
        <v>7</v>
      </c>
      <c r="D126" s="9">
        <v>2694577</v>
      </c>
      <c r="E126" s="8">
        <v>2694577</v>
      </c>
      <c r="F126" s="1">
        <v>45678</v>
      </c>
    </row>
    <row r="127" spans="1:7" x14ac:dyDescent="0.25">
      <c r="A127" s="2">
        <f>A116+1</f>
        <v>11</v>
      </c>
      <c r="B127" s="10">
        <v>3</v>
      </c>
      <c r="C127" s="10" t="s">
        <v>6</v>
      </c>
      <c r="D127" s="9">
        <v>2378430</v>
      </c>
      <c r="E127" s="8"/>
      <c r="F127" s="10"/>
    </row>
    <row r="128" spans="1:7" x14ac:dyDescent="0.25">
      <c r="A128" s="2">
        <f>A117+1</f>
        <v>11</v>
      </c>
      <c r="B128" s="10">
        <v>4</v>
      </c>
      <c r="C128" s="10" t="s">
        <v>5</v>
      </c>
      <c r="D128" s="9">
        <v>2165797</v>
      </c>
      <c r="E128" s="8">
        <v>2165797</v>
      </c>
      <c r="F128" s="7">
        <v>45643</v>
      </c>
    </row>
    <row r="129" spans="1:7" x14ac:dyDescent="0.25">
      <c r="A129" s="2">
        <f>A118+1</f>
        <v>11</v>
      </c>
      <c r="B129" s="10">
        <v>5</v>
      </c>
      <c r="C129" s="10" t="s">
        <v>4</v>
      </c>
      <c r="D129" s="9">
        <v>1796705</v>
      </c>
      <c r="E129" s="8"/>
      <c r="F129" s="10"/>
    </row>
    <row r="130" spans="1:7" x14ac:dyDescent="0.25">
      <c r="A130" s="2">
        <f>A119+1</f>
        <v>11</v>
      </c>
      <c r="B130" s="10">
        <v>6</v>
      </c>
      <c r="C130" s="10" t="s">
        <v>3</v>
      </c>
      <c r="D130" s="9">
        <v>1368757</v>
      </c>
      <c r="E130" s="8"/>
      <c r="F130" s="10"/>
    </row>
    <row r="131" spans="1:7" x14ac:dyDescent="0.25">
      <c r="A131" s="2">
        <f>A120+1</f>
        <v>11</v>
      </c>
      <c r="B131" s="10">
        <v>7</v>
      </c>
      <c r="C131" s="10" t="s">
        <v>2</v>
      </c>
      <c r="D131" s="9">
        <v>3731506</v>
      </c>
      <c r="E131" s="8"/>
      <c r="F131" s="10"/>
    </row>
    <row r="132" spans="1:7" x14ac:dyDescent="0.25">
      <c r="A132" s="2">
        <f>A121+1</f>
        <v>11</v>
      </c>
      <c r="B132" s="10">
        <v>8</v>
      </c>
      <c r="C132" s="10" t="s">
        <v>1</v>
      </c>
      <c r="D132" s="9">
        <v>16101</v>
      </c>
      <c r="E132" s="8">
        <v>16101</v>
      </c>
      <c r="F132" s="7">
        <v>45616</v>
      </c>
    </row>
    <row r="133" spans="1:7" x14ac:dyDescent="0.25">
      <c r="A133" s="1"/>
      <c r="B133" s="4"/>
      <c r="C133" s="6" t="s">
        <v>0</v>
      </c>
      <c r="D133" s="5">
        <f>SUM(D125:D132)</f>
        <v>35991086</v>
      </c>
      <c r="E133" s="5"/>
      <c r="F133" s="16"/>
    </row>
    <row r="134" spans="1:7" x14ac:dyDescent="0.25">
      <c r="A134" s="1" t="s">
        <v>15</v>
      </c>
      <c r="B134" s="4"/>
      <c r="C134" s="4"/>
      <c r="D134" s="4"/>
      <c r="E134" s="4"/>
      <c r="F134" s="4"/>
      <c r="G134" s="1" t="s">
        <v>14</v>
      </c>
    </row>
    <row r="135" spans="1:7" x14ac:dyDescent="0.25">
      <c r="A135" s="1">
        <v>45684</v>
      </c>
      <c r="B135" s="10" t="s">
        <v>13</v>
      </c>
      <c r="C135" s="10" t="s">
        <v>12</v>
      </c>
      <c r="D135" s="15" t="s">
        <v>11</v>
      </c>
      <c r="E135" s="14" t="s">
        <v>10</v>
      </c>
      <c r="F135" s="13" t="s">
        <v>9</v>
      </c>
      <c r="G135" s="11">
        <f>A135+10</f>
        <v>45694</v>
      </c>
    </row>
    <row r="136" spans="1:7" x14ac:dyDescent="0.25">
      <c r="A136" s="12">
        <f>A125+1</f>
        <v>12</v>
      </c>
      <c r="B136" s="10">
        <v>1</v>
      </c>
      <c r="C136" s="10" t="s">
        <v>8</v>
      </c>
      <c r="D136" s="9">
        <v>21839213</v>
      </c>
      <c r="E136" s="8"/>
      <c r="F136" s="7"/>
    </row>
    <row r="137" spans="1:7" x14ac:dyDescent="0.25">
      <c r="A137" s="2">
        <f>A126+1</f>
        <v>12</v>
      </c>
      <c r="B137" s="10">
        <v>2</v>
      </c>
      <c r="C137" s="10" t="s">
        <v>7</v>
      </c>
      <c r="D137" s="9">
        <v>2694577</v>
      </c>
      <c r="E137" s="8"/>
      <c r="F137" s="10"/>
    </row>
    <row r="138" spans="1:7" x14ac:dyDescent="0.25">
      <c r="A138" s="2">
        <f>A127+1</f>
        <v>12</v>
      </c>
      <c r="B138" s="10">
        <v>3</v>
      </c>
      <c r="C138" s="10" t="s">
        <v>6</v>
      </c>
      <c r="D138" s="9">
        <v>2378430</v>
      </c>
      <c r="E138" s="8"/>
      <c r="F138" s="10"/>
    </row>
    <row r="139" spans="1:7" x14ac:dyDescent="0.25">
      <c r="A139" s="2">
        <f>A128+1</f>
        <v>12</v>
      </c>
      <c r="B139" s="10">
        <v>4</v>
      </c>
      <c r="C139" s="10" t="s">
        <v>5</v>
      </c>
      <c r="D139" s="9">
        <v>2165797</v>
      </c>
      <c r="E139" s="8">
        <v>2165797</v>
      </c>
      <c r="F139" s="7">
        <v>45643</v>
      </c>
    </row>
    <row r="140" spans="1:7" x14ac:dyDescent="0.25">
      <c r="A140" s="2">
        <f>A129+1</f>
        <v>12</v>
      </c>
      <c r="B140" s="10">
        <v>5</v>
      </c>
      <c r="C140" s="10" t="s">
        <v>4</v>
      </c>
      <c r="D140" s="9">
        <v>1796705</v>
      </c>
      <c r="E140" s="8"/>
      <c r="F140" s="10"/>
    </row>
    <row r="141" spans="1:7" x14ac:dyDescent="0.25">
      <c r="A141" s="2">
        <f>A130+1</f>
        <v>12</v>
      </c>
      <c r="B141" s="10">
        <v>6</v>
      </c>
      <c r="C141" s="10" t="s">
        <v>3</v>
      </c>
      <c r="D141" s="9">
        <v>1368757</v>
      </c>
      <c r="E141" s="8"/>
      <c r="F141" s="10"/>
    </row>
    <row r="142" spans="1:7" x14ac:dyDescent="0.25">
      <c r="A142" s="2">
        <f>A131+1</f>
        <v>12</v>
      </c>
      <c r="B142" s="10">
        <v>7</v>
      </c>
      <c r="C142" s="10" t="s">
        <v>2</v>
      </c>
      <c r="D142" s="9">
        <v>3731506</v>
      </c>
      <c r="E142" s="8"/>
      <c r="F142" s="10"/>
    </row>
    <row r="143" spans="1:7" x14ac:dyDescent="0.25">
      <c r="A143" s="2">
        <f>A132+1</f>
        <v>12</v>
      </c>
      <c r="B143" s="10">
        <v>8</v>
      </c>
      <c r="C143" s="10" t="s">
        <v>1</v>
      </c>
      <c r="D143" s="9">
        <v>16101</v>
      </c>
      <c r="E143" s="8">
        <v>16101</v>
      </c>
      <c r="F143" s="7">
        <v>45616</v>
      </c>
    </row>
    <row r="144" spans="1:7" x14ac:dyDescent="0.25">
      <c r="A144" s="1"/>
      <c r="B144" s="4"/>
      <c r="C144" s="6" t="s">
        <v>0</v>
      </c>
      <c r="D144" s="5">
        <f>SUM(D136:D143)</f>
        <v>35991086</v>
      </c>
      <c r="E144" s="5"/>
      <c r="F144" s="16"/>
    </row>
    <row r="145" spans="1:7" x14ac:dyDescent="0.25">
      <c r="A145" s="1" t="s">
        <v>15</v>
      </c>
      <c r="B145" s="4"/>
      <c r="C145" s="4"/>
      <c r="D145" s="4"/>
      <c r="E145" s="4"/>
      <c r="F145" s="4"/>
      <c r="G145" s="1" t="s">
        <v>14</v>
      </c>
    </row>
    <row r="146" spans="1:7" x14ac:dyDescent="0.25">
      <c r="A146" s="1">
        <v>45691</v>
      </c>
      <c r="B146" s="10" t="s">
        <v>13</v>
      </c>
      <c r="C146" s="10" t="s">
        <v>12</v>
      </c>
      <c r="D146" s="15" t="s">
        <v>11</v>
      </c>
      <c r="E146" s="14" t="s">
        <v>10</v>
      </c>
      <c r="F146" s="13" t="s">
        <v>9</v>
      </c>
      <c r="G146" s="11">
        <f>A146+10</f>
        <v>45701</v>
      </c>
    </row>
    <row r="147" spans="1:7" x14ac:dyDescent="0.25">
      <c r="A147" s="12">
        <f>A136+1</f>
        <v>13</v>
      </c>
      <c r="B147" s="10">
        <v>1</v>
      </c>
      <c r="C147" s="10" t="s">
        <v>8</v>
      </c>
      <c r="D147" s="9">
        <v>21839213</v>
      </c>
      <c r="E147" s="8"/>
      <c r="F147" s="7"/>
    </row>
    <row r="148" spans="1:7" x14ac:dyDescent="0.25">
      <c r="A148" s="2">
        <f>A137+1</f>
        <v>13</v>
      </c>
      <c r="B148" s="10">
        <v>2</v>
      </c>
      <c r="C148" s="10" t="s">
        <v>7</v>
      </c>
      <c r="D148" s="9">
        <v>2694577</v>
      </c>
      <c r="E148" s="8"/>
      <c r="F148" s="10"/>
    </row>
    <row r="149" spans="1:7" x14ac:dyDescent="0.25">
      <c r="A149" s="2">
        <f>A138+1</f>
        <v>13</v>
      </c>
      <c r="B149" s="10">
        <v>3</v>
      </c>
      <c r="C149" s="10" t="s">
        <v>6</v>
      </c>
      <c r="D149" s="9">
        <v>2378430</v>
      </c>
      <c r="E149" s="8"/>
      <c r="F149" s="10"/>
    </row>
    <row r="150" spans="1:7" x14ac:dyDescent="0.25">
      <c r="A150" s="2">
        <f>A139+1</f>
        <v>13</v>
      </c>
      <c r="B150" s="10">
        <v>4</v>
      </c>
      <c r="C150" s="10" t="s">
        <v>5</v>
      </c>
      <c r="D150" s="9">
        <v>2165797</v>
      </c>
      <c r="E150" s="8">
        <v>2165797</v>
      </c>
      <c r="F150" s="7">
        <v>45643</v>
      </c>
    </row>
    <row r="151" spans="1:7" x14ac:dyDescent="0.25">
      <c r="A151" s="2">
        <f>A140+1</f>
        <v>13</v>
      </c>
      <c r="B151" s="10">
        <v>5</v>
      </c>
      <c r="C151" s="10" t="s">
        <v>4</v>
      </c>
      <c r="D151" s="9">
        <v>1796705</v>
      </c>
      <c r="E151" s="8"/>
      <c r="F151" s="10"/>
    </row>
    <row r="152" spans="1:7" x14ac:dyDescent="0.25">
      <c r="A152" s="2">
        <f>A141+1</f>
        <v>13</v>
      </c>
      <c r="B152" s="10">
        <v>6</v>
      </c>
      <c r="C152" s="10" t="s">
        <v>3</v>
      </c>
      <c r="D152" s="9">
        <v>1368757</v>
      </c>
      <c r="E152" s="8"/>
      <c r="F152" s="10"/>
    </row>
    <row r="153" spans="1:7" x14ac:dyDescent="0.25">
      <c r="A153" s="2">
        <f>A142+1</f>
        <v>13</v>
      </c>
      <c r="B153" s="10">
        <v>7</v>
      </c>
      <c r="C153" s="10" t="s">
        <v>2</v>
      </c>
      <c r="D153" s="9">
        <v>3731506</v>
      </c>
      <c r="E153" s="8"/>
      <c r="F153" s="10"/>
    </row>
    <row r="154" spans="1:7" x14ac:dyDescent="0.25">
      <c r="A154" s="2">
        <f>A143+1</f>
        <v>13</v>
      </c>
      <c r="B154" s="10">
        <v>8</v>
      </c>
      <c r="C154" s="10" t="s">
        <v>1</v>
      </c>
      <c r="D154" s="9">
        <v>16101</v>
      </c>
      <c r="E154" s="8">
        <v>16101</v>
      </c>
      <c r="F154" s="7">
        <v>45616</v>
      </c>
    </row>
    <row r="155" spans="1:7" x14ac:dyDescent="0.25">
      <c r="A155" s="1"/>
      <c r="B155" s="4"/>
      <c r="C155" s="6" t="s">
        <v>0</v>
      </c>
      <c r="D155" s="5">
        <f>SUM(D147:D154)</f>
        <v>35991086</v>
      </c>
      <c r="E155" s="5"/>
      <c r="F155" s="16"/>
    </row>
    <row r="156" spans="1:7" x14ac:dyDescent="0.25">
      <c r="A156" s="1" t="s">
        <v>15</v>
      </c>
      <c r="C156" s="4"/>
      <c r="G156" s="1" t="s">
        <v>14</v>
      </c>
    </row>
    <row r="157" spans="1:7" x14ac:dyDescent="0.25">
      <c r="A157" s="1">
        <v>45698</v>
      </c>
      <c r="B157" s="10" t="s">
        <v>13</v>
      </c>
      <c r="C157" s="10" t="s">
        <v>12</v>
      </c>
      <c r="D157" s="15" t="s">
        <v>11</v>
      </c>
      <c r="E157" s="14" t="s">
        <v>10</v>
      </c>
      <c r="F157" s="13" t="s">
        <v>9</v>
      </c>
      <c r="G157" s="11">
        <f>A157+10</f>
        <v>45708</v>
      </c>
    </row>
    <row r="158" spans="1:7" x14ac:dyDescent="0.25">
      <c r="A158" s="12">
        <f>A147+1</f>
        <v>14</v>
      </c>
      <c r="B158" s="10">
        <v>1</v>
      </c>
      <c r="C158" s="10" t="s">
        <v>8</v>
      </c>
      <c r="D158" s="9">
        <v>21839213</v>
      </c>
      <c r="E158" s="8"/>
      <c r="F158" s="7"/>
    </row>
    <row r="159" spans="1:7" x14ac:dyDescent="0.25">
      <c r="A159" s="2">
        <f>A148+1</f>
        <v>14</v>
      </c>
      <c r="B159" s="10">
        <v>2</v>
      </c>
      <c r="C159" s="10" t="s">
        <v>7</v>
      </c>
      <c r="D159" s="9">
        <v>2694577</v>
      </c>
      <c r="E159" s="8"/>
      <c r="F159" s="10"/>
    </row>
    <row r="160" spans="1:7" x14ac:dyDescent="0.25">
      <c r="A160" s="2">
        <f>A149+1</f>
        <v>14</v>
      </c>
      <c r="B160" s="10">
        <v>3</v>
      </c>
      <c r="C160" s="10" t="s">
        <v>6</v>
      </c>
      <c r="D160" s="9">
        <v>2378430</v>
      </c>
      <c r="E160" s="8"/>
      <c r="F160" s="10"/>
    </row>
    <row r="161" spans="1:7" x14ac:dyDescent="0.25">
      <c r="A161" s="2">
        <f>A150+1</f>
        <v>14</v>
      </c>
      <c r="B161" s="10">
        <v>4</v>
      </c>
      <c r="C161" s="10" t="s">
        <v>5</v>
      </c>
      <c r="D161" s="9">
        <v>2165797</v>
      </c>
      <c r="E161" s="8">
        <v>2165797</v>
      </c>
      <c r="F161" s="7">
        <v>45643</v>
      </c>
    </row>
    <row r="162" spans="1:7" x14ac:dyDescent="0.25">
      <c r="A162" s="2">
        <f>A151+1</f>
        <v>14</v>
      </c>
      <c r="B162" s="10">
        <v>5</v>
      </c>
      <c r="C162" s="10" t="s">
        <v>4</v>
      </c>
      <c r="D162" s="9">
        <v>1796705</v>
      </c>
      <c r="E162" s="8"/>
      <c r="F162" s="10"/>
    </row>
    <row r="163" spans="1:7" x14ac:dyDescent="0.25">
      <c r="A163" s="2">
        <f>A152+1</f>
        <v>14</v>
      </c>
      <c r="B163" s="10">
        <v>6</v>
      </c>
      <c r="C163" s="10" t="s">
        <v>3</v>
      </c>
      <c r="D163" s="9">
        <v>1368757</v>
      </c>
      <c r="E163" s="8"/>
      <c r="F163" s="10"/>
    </row>
    <row r="164" spans="1:7" x14ac:dyDescent="0.25">
      <c r="A164" s="2">
        <f>A153+1</f>
        <v>14</v>
      </c>
      <c r="B164" s="10">
        <v>7</v>
      </c>
      <c r="C164" s="10" t="s">
        <v>2</v>
      </c>
      <c r="D164" s="9">
        <v>3731506</v>
      </c>
      <c r="E164" s="8"/>
      <c r="F164" s="10"/>
    </row>
    <row r="165" spans="1:7" x14ac:dyDescent="0.25">
      <c r="A165" s="2">
        <f>A154+1</f>
        <v>14</v>
      </c>
      <c r="B165" s="10">
        <v>8</v>
      </c>
      <c r="C165" s="10" t="s">
        <v>1</v>
      </c>
      <c r="D165" s="9">
        <v>16101</v>
      </c>
      <c r="E165" s="8">
        <v>16101</v>
      </c>
      <c r="F165" s="7">
        <v>45616</v>
      </c>
    </row>
    <row r="166" spans="1:7" x14ac:dyDescent="0.25">
      <c r="A166" s="1"/>
      <c r="B166" s="4"/>
      <c r="C166" s="6" t="s">
        <v>0</v>
      </c>
      <c r="D166" s="5">
        <f>SUM(D158:D165)</f>
        <v>35991086</v>
      </c>
      <c r="E166" s="5"/>
      <c r="F166" s="16"/>
    </row>
    <row r="167" spans="1:7" x14ac:dyDescent="0.25">
      <c r="A167" s="1" t="s">
        <v>15</v>
      </c>
      <c r="B167" s="4"/>
      <c r="C167" s="4"/>
      <c r="D167" s="4"/>
      <c r="E167" s="4"/>
      <c r="F167" s="4"/>
      <c r="G167" s="1" t="s">
        <v>14</v>
      </c>
    </row>
    <row r="168" spans="1:7" x14ac:dyDescent="0.25">
      <c r="A168" s="1">
        <v>45705</v>
      </c>
      <c r="B168" s="10" t="s">
        <v>13</v>
      </c>
      <c r="C168" s="10" t="s">
        <v>12</v>
      </c>
      <c r="D168" s="15" t="s">
        <v>11</v>
      </c>
      <c r="E168" s="14" t="s">
        <v>10</v>
      </c>
      <c r="F168" s="13" t="s">
        <v>9</v>
      </c>
      <c r="G168" s="11">
        <f>A168+10</f>
        <v>45715</v>
      </c>
    </row>
    <row r="169" spans="1:7" x14ac:dyDescent="0.25">
      <c r="A169" s="12">
        <f>A158+1</f>
        <v>15</v>
      </c>
      <c r="B169" s="10">
        <v>1</v>
      </c>
      <c r="C169" s="10" t="s">
        <v>8</v>
      </c>
      <c r="D169" s="9">
        <v>21839213</v>
      </c>
      <c r="E169" s="8"/>
      <c r="F169" s="7"/>
    </row>
    <row r="170" spans="1:7" x14ac:dyDescent="0.25">
      <c r="A170" s="2">
        <f>A159+1</f>
        <v>15</v>
      </c>
      <c r="B170" s="10">
        <v>2</v>
      </c>
      <c r="C170" s="10" t="s">
        <v>7</v>
      </c>
      <c r="D170" s="9">
        <v>2694577</v>
      </c>
      <c r="E170" s="8"/>
      <c r="F170" s="10"/>
    </row>
    <row r="171" spans="1:7" x14ac:dyDescent="0.25">
      <c r="A171" s="2">
        <f>A160+1</f>
        <v>15</v>
      </c>
      <c r="B171" s="10">
        <v>3</v>
      </c>
      <c r="C171" s="10" t="s">
        <v>6</v>
      </c>
      <c r="D171" s="9">
        <v>2378430</v>
      </c>
      <c r="E171" s="8"/>
      <c r="F171" s="10"/>
    </row>
    <row r="172" spans="1:7" x14ac:dyDescent="0.25">
      <c r="A172" s="2">
        <f>A161+1</f>
        <v>15</v>
      </c>
      <c r="B172" s="10">
        <v>4</v>
      </c>
      <c r="C172" s="10" t="s">
        <v>5</v>
      </c>
      <c r="D172" s="9">
        <v>2165797</v>
      </c>
      <c r="E172" s="8">
        <v>2165797</v>
      </c>
      <c r="F172" s="7">
        <v>45643</v>
      </c>
    </row>
    <row r="173" spans="1:7" x14ac:dyDescent="0.25">
      <c r="A173" s="2">
        <f>A162+1</f>
        <v>15</v>
      </c>
      <c r="B173" s="10">
        <v>5</v>
      </c>
      <c r="C173" s="10" t="s">
        <v>4</v>
      </c>
      <c r="D173" s="9">
        <v>1796705</v>
      </c>
      <c r="E173" s="8"/>
      <c r="F173" s="10"/>
    </row>
    <row r="174" spans="1:7" x14ac:dyDescent="0.25">
      <c r="A174" s="2">
        <f>A163+1</f>
        <v>15</v>
      </c>
      <c r="B174" s="10">
        <v>6</v>
      </c>
      <c r="C174" s="10" t="s">
        <v>3</v>
      </c>
      <c r="D174" s="9">
        <v>1368757</v>
      </c>
      <c r="E174" s="8"/>
      <c r="F174" s="10"/>
    </row>
    <row r="175" spans="1:7" x14ac:dyDescent="0.25">
      <c r="A175" s="2">
        <f>A164+1</f>
        <v>15</v>
      </c>
      <c r="B175" s="10">
        <v>7</v>
      </c>
      <c r="C175" s="10" t="s">
        <v>2</v>
      </c>
      <c r="D175" s="9">
        <v>3731506</v>
      </c>
      <c r="E175" s="8"/>
      <c r="F175" s="10"/>
    </row>
    <row r="176" spans="1:7" x14ac:dyDescent="0.25">
      <c r="A176" s="2">
        <f>A165+1</f>
        <v>15</v>
      </c>
      <c r="B176" s="10">
        <v>8</v>
      </c>
      <c r="C176" s="10" t="s">
        <v>1</v>
      </c>
      <c r="D176" s="9">
        <v>16101</v>
      </c>
      <c r="E176" s="8">
        <v>16101</v>
      </c>
      <c r="F176" s="7">
        <v>45616</v>
      </c>
    </row>
    <row r="177" spans="1:7" x14ac:dyDescent="0.25">
      <c r="A177" s="1"/>
      <c r="B177" s="4"/>
      <c r="C177" s="6" t="s">
        <v>0</v>
      </c>
      <c r="D177" s="5">
        <f>SUM(D169:D176)</f>
        <v>35991086</v>
      </c>
      <c r="E177" s="5"/>
      <c r="F177" s="16"/>
    </row>
    <row r="178" spans="1:7" x14ac:dyDescent="0.25">
      <c r="A178" s="1" t="s">
        <v>15</v>
      </c>
      <c r="B178" s="4"/>
      <c r="C178" s="4"/>
      <c r="D178" s="4"/>
      <c r="E178" s="4"/>
      <c r="F178" s="4"/>
      <c r="G178" s="1" t="s">
        <v>14</v>
      </c>
    </row>
    <row r="179" spans="1:7" x14ac:dyDescent="0.25">
      <c r="A179" s="1">
        <v>45712</v>
      </c>
      <c r="B179" s="10" t="s">
        <v>13</v>
      </c>
      <c r="C179" s="10" t="s">
        <v>12</v>
      </c>
      <c r="D179" s="15" t="s">
        <v>11</v>
      </c>
      <c r="E179" s="14" t="s">
        <v>10</v>
      </c>
      <c r="F179" s="13" t="s">
        <v>9</v>
      </c>
      <c r="G179" s="11">
        <f>A179+10</f>
        <v>45722</v>
      </c>
    </row>
    <row r="180" spans="1:7" x14ac:dyDescent="0.25">
      <c r="A180" s="12">
        <f>A169+1</f>
        <v>16</v>
      </c>
      <c r="B180" s="10">
        <v>1</v>
      </c>
      <c r="C180" s="10" t="s">
        <v>8</v>
      </c>
      <c r="D180" s="9">
        <v>21839213</v>
      </c>
      <c r="E180" s="8"/>
      <c r="F180" s="7"/>
    </row>
    <row r="181" spans="1:7" x14ac:dyDescent="0.25">
      <c r="A181" s="2">
        <f>A170+1</f>
        <v>16</v>
      </c>
      <c r="B181" s="10">
        <v>2</v>
      </c>
      <c r="C181" s="10" t="s">
        <v>7</v>
      </c>
      <c r="D181" s="9">
        <v>2694577</v>
      </c>
      <c r="E181" s="8"/>
      <c r="F181" s="10"/>
    </row>
    <row r="182" spans="1:7" x14ac:dyDescent="0.25">
      <c r="A182" s="2">
        <f>A171+1</f>
        <v>16</v>
      </c>
      <c r="B182" s="10">
        <v>3</v>
      </c>
      <c r="C182" s="10" t="s">
        <v>6</v>
      </c>
      <c r="D182" s="9">
        <v>2378430</v>
      </c>
      <c r="E182" s="8"/>
      <c r="F182" s="10"/>
    </row>
    <row r="183" spans="1:7" x14ac:dyDescent="0.25">
      <c r="A183" s="2">
        <f>A172+1</f>
        <v>16</v>
      </c>
      <c r="B183" s="10">
        <v>4</v>
      </c>
      <c r="C183" s="10" t="s">
        <v>5</v>
      </c>
      <c r="D183" s="9">
        <v>2165797</v>
      </c>
      <c r="E183" s="8">
        <v>2165797</v>
      </c>
      <c r="F183" s="7">
        <v>45643</v>
      </c>
    </row>
    <row r="184" spans="1:7" x14ac:dyDescent="0.25">
      <c r="A184" s="2">
        <f>A173+1</f>
        <v>16</v>
      </c>
      <c r="B184" s="10">
        <v>5</v>
      </c>
      <c r="C184" s="10" t="s">
        <v>4</v>
      </c>
      <c r="D184" s="9">
        <v>1796705</v>
      </c>
      <c r="E184" s="8"/>
      <c r="F184" s="10"/>
    </row>
    <row r="185" spans="1:7" x14ac:dyDescent="0.25">
      <c r="A185" s="2">
        <f>A174+1</f>
        <v>16</v>
      </c>
      <c r="B185" s="10">
        <v>6</v>
      </c>
      <c r="C185" s="10" t="s">
        <v>3</v>
      </c>
      <c r="D185" s="9">
        <v>1368757</v>
      </c>
      <c r="E185" s="8"/>
      <c r="F185" s="10"/>
    </row>
    <row r="186" spans="1:7" x14ac:dyDescent="0.25">
      <c r="A186" s="2">
        <f>A175+1</f>
        <v>16</v>
      </c>
      <c r="B186" s="10">
        <v>7</v>
      </c>
      <c r="C186" s="10" t="s">
        <v>2</v>
      </c>
      <c r="D186" s="9">
        <v>3731506</v>
      </c>
      <c r="E186" s="8"/>
      <c r="F186" s="10"/>
    </row>
    <row r="187" spans="1:7" x14ac:dyDescent="0.25">
      <c r="A187" s="2">
        <f>A176+1</f>
        <v>16</v>
      </c>
      <c r="B187" s="10">
        <v>8</v>
      </c>
      <c r="C187" s="10" t="s">
        <v>1</v>
      </c>
      <c r="D187" s="9">
        <v>16101</v>
      </c>
      <c r="E187" s="8">
        <v>16101</v>
      </c>
      <c r="F187" s="7">
        <v>45616</v>
      </c>
    </row>
    <row r="188" spans="1:7" x14ac:dyDescent="0.25">
      <c r="A188" s="1"/>
      <c r="B188" s="4"/>
      <c r="C188" s="6" t="s">
        <v>0</v>
      </c>
      <c r="D188" s="5">
        <f>SUM(D180:D187)</f>
        <v>35991086</v>
      </c>
      <c r="E188" s="5"/>
      <c r="F188" s="16"/>
    </row>
    <row r="189" spans="1:7" x14ac:dyDescent="0.25">
      <c r="A189" s="1" t="s">
        <v>15</v>
      </c>
      <c r="B189" s="4"/>
      <c r="C189" s="4"/>
      <c r="D189" s="4"/>
      <c r="E189" s="4"/>
      <c r="F189" s="4"/>
      <c r="G189" s="1" t="s">
        <v>14</v>
      </c>
    </row>
    <row r="190" spans="1:7" x14ac:dyDescent="0.25">
      <c r="A190" s="1">
        <v>45719</v>
      </c>
      <c r="B190" s="10" t="s">
        <v>13</v>
      </c>
      <c r="C190" s="10" t="s">
        <v>12</v>
      </c>
      <c r="D190" s="15" t="s">
        <v>11</v>
      </c>
      <c r="E190" s="14" t="s">
        <v>10</v>
      </c>
      <c r="F190" s="13" t="s">
        <v>9</v>
      </c>
      <c r="G190" s="11">
        <f>A190+10</f>
        <v>45729</v>
      </c>
    </row>
    <row r="191" spans="1:7" x14ac:dyDescent="0.25">
      <c r="A191" s="12">
        <f>A180+1</f>
        <v>17</v>
      </c>
      <c r="B191" s="10">
        <v>1</v>
      </c>
      <c r="C191" s="10" t="s">
        <v>8</v>
      </c>
      <c r="D191" s="9">
        <v>21839213</v>
      </c>
      <c r="E191" s="8"/>
      <c r="F191" s="7"/>
    </row>
    <row r="192" spans="1:7" x14ac:dyDescent="0.25">
      <c r="A192" s="2">
        <f>A181+1</f>
        <v>17</v>
      </c>
      <c r="B192" s="10">
        <v>2</v>
      </c>
      <c r="C192" s="10" t="s">
        <v>7</v>
      </c>
      <c r="D192" s="9">
        <v>2694577</v>
      </c>
      <c r="E192" s="8"/>
      <c r="F192" s="10"/>
    </row>
    <row r="193" spans="1:7" x14ac:dyDescent="0.25">
      <c r="A193" s="2">
        <f>A182+1</f>
        <v>17</v>
      </c>
      <c r="B193" s="10">
        <v>3</v>
      </c>
      <c r="C193" s="10" t="s">
        <v>6</v>
      </c>
      <c r="D193" s="9">
        <v>2378430</v>
      </c>
      <c r="E193" s="8"/>
      <c r="F193" s="10"/>
    </row>
    <row r="194" spans="1:7" x14ac:dyDescent="0.25">
      <c r="A194" s="2">
        <f>A183+1</f>
        <v>17</v>
      </c>
      <c r="B194" s="10">
        <v>4</v>
      </c>
      <c r="C194" s="10" t="s">
        <v>5</v>
      </c>
      <c r="D194" s="9">
        <v>2165797</v>
      </c>
      <c r="E194" s="8">
        <v>2165797</v>
      </c>
      <c r="F194" s="7">
        <v>45643</v>
      </c>
    </row>
    <row r="195" spans="1:7" x14ac:dyDescent="0.25">
      <c r="A195" s="2">
        <f>A184+1</f>
        <v>17</v>
      </c>
      <c r="B195" s="10">
        <v>5</v>
      </c>
      <c r="C195" s="10" t="s">
        <v>4</v>
      </c>
      <c r="D195" s="9">
        <v>1796705</v>
      </c>
      <c r="E195" s="8"/>
      <c r="F195" s="10"/>
    </row>
    <row r="196" spans="1:7" x14ac:dyDescent="0.25">
      <c r="A196" s="2">
        <f>A185+1</f>
        <v>17</v>
      </c>
      <c r="B196" s="10">
        <v>6</v>
      </c>
      <c r="C196" s="10" t="s">
        <v>3</v>
      </c>
      <c r="D196" s="9">
        <v>1368757</v>
      </c>
      <c r="E196" s="8"/>
      <c r="F196" s="10"/>
    </row>
    <row r="197" spans="1:7" x14ac:dyDescent="0.25">
      <c r="A197" s="2">
        <f>A186+1</f>
        <v>17</v>
      </c>
      <c r="B197" s="10">
        <v>7</v>
      </c>
      <c r="C197" s="10" t="s">
        <v>2</v>
      </c>
      <c r="D197" s="9">
        <v>3731506</v>
      </c>
      <c r="E197" s="8"/>
      <c r="F197" s="10"/>
    </row>
    <row r="198" spans="1:7" x14ac:dyDescent="0.25">
      <c r="A198" s="2">
        <f>A187+1</f>
        <v>17</v>
      </c>
      <c r="B198" s="10">
        <v>8</v>
      </c>
      <c r="C198" s="10" t="s">
        <v>1</v>
      </c>
      <c r="D198" s="9">
        <v>16101</v>
      </c>
      <c r="E198" s="8">
        <v>16101</v>
      </c>
      <c r="F198" s="7">
        <v>45616</v>
      </c>
    </row>
    <row r="199" spans="1:7" x14ac:dyDescent="0.25">
      <c r="A199" s="1"/>
      <c r="B199" s="4"/>
      <c r="C199" s="6" t="s">
        <v>0</v>
      </c>
      <c r="D199" s="5">
        <f>SUM(D191:D198)</f>
        <v>35991086</v>
      </c>
      <c r="E199" s="5"/>
      <c r="F199" s="16"/>
    </row>
    <row r="200" spans="1:7" x14ac:dyDescent="0.25">
      <c r="A200" s="1" t="s">
        <v>15</v>
      </c>
      <c r="B200" s="4"/>
      <c r="C200" s="4"/>
      <c r="D200" s="4"/>
      <c r="E200" s="4"/>
      <c r="F200" s="4"/>
      <c r="G200" s="1" t="s">
        <v>14</v>
      </c>
    </row>
    <row r="201" spans="1:7" x14ac:dyDescent="0.25">
      <c r="A201" s="1">
        <v>45726</v>
      </c>
      <c r="B201" s="10" t="s">
        <v>13</v>
      </c>
      <c r="C201" s="10" t="s">
        <v>12</v>
      </c>
      <c r="D201" s="15" t="s">
        <v>11</v>
      </c>
      <c r="E201" s="14" t="s">
        <v>10</v>
      </c>
      <c r="F201" s="13" t="s">
        <v>9</v>
      </c>
      <c r="G201" s="11">
        <f>A201+10</f>
        <v>45736</v>
      </c>
    </row>
    <row r="202" spans="1:7" x14ac:dyDescent="0.25">
      <c r="A202" s="12">
        <f>A191+1</f>
        <v>18</v>
      </c>
      <c r="B202" s="10">
        <v>1</v>
      </c>
      <c r="C202" s="10" t="s">
        <v>8</v>
      </c>
      <c r="D202" s="9">
        <v>21839213</v>
      </c>
      <c r="E202" s="8"/>
      <c r="F202" s="7"/>
    </row>
    <row r="203" spans="1:7" x14ac:dyDescent="0.25">
      <c r="A203" s="2">
        <f>A192+1</f>
        <v>18</v>
      </c>
      <c r="B203" s="10">
        <v>2</v>
      </c>
      <c r="C203" s="10" t="s">
        <v>7</v>
      </c>
      <c r="D203" s="9">
        <v>2694577</v>
      </c>
      <c r="E203" s="8"/>
      <c r="F203" s="10"/>
    </row>
    <row r="204" spans="1:7" x14ac:dyDescent="0.25">
      <c r="A204" s="2">
        <f>A193+1</f>
        <v>18</v>
      </c>
      <c r="B204" s="10">
        <v>3</v>
      </c>
      <c r="C204" s="10" t="s">
        <v>6</v>
      </c>
      <c r="D204" s="9">
        <v>2378430</v>
      </c>
      <c r="E204" s="8"/>
      <c r="F204" s="10"/>
    </row>
    <row r="205" spans="1:7" x14ac:dyDescent="0.25">
      <c r="A205" s="2">
        <f>A194+1</f>
        <v>18</v>
      </c>
      <c r="B205" s="10">
        <v>4</v>
      </c>
      <c r="C205" s="10" t="s">
        <v>5</v>
      </c>
      <c r="D205" s="9">
        <v>2165797</v>
      </c>
      <c r="E205" s="8">
        <v>2165797</v>
      </c>
      <c r="F205" s="7">
        <v>45643</v>
      </c>
    </row>
    <row r="206" spans="1:7" x14ac:dyDescent="0.25">
      <c r="A206" s="2">
        <f>A195+1</f>
        <v>18</v>
      </c>
      <c r="B206" s="10">
        <v>5</v>
      </c>
      <c r="C206" s="10" t="s">
        <v>4</v>
      </c>
      <c r="D206" s="9">
        <v>1796705</v>
      </c>
      <c r="E206" s="8"/>
      <c r="F206" s="10"/>
    </row>
    <row r="207" spans="1:7" x14ac:dyDescent="0.25">
      <c r="A207" s="2">
        <f>A196+1</f>
        <v>18</v>
      </c>
      <c r="B207" s="10">
        <v>6</v>
      </c>
      <c r="C207" s="10" t="s">
        <v>3</v>
      </c>
      <c r="D207" s="9">
        <v>1368757</v>
      </c>
      <c r="E207" s="8"/>
      <c r="F207" s="10"/>
    </row>
    <row r="208" spans="1:7" x14ac:dyDescent="0.25">
      <c r="A208" s="2">
        <f>A197+1</f>
        <v>18</v>
      </c>
      <c r="B208" s="10">
        <v>7</v>
      </c>
      <c r="C208" s="10" t="s">
        <v>2</v>
      </c>
      <c r="D208" s="9">
        <v>3731506</v>
      </c>
      <c r="E208" s="8"/>
      <c r="F208" s="10"/>
    </row>
    <row r="209" spans="1:7" x14ac:dyDescent="0.25">
      <c r="A209" s="2">
        <f>A198+1</f>
        <v>18</v>
      </c>
      <c r="B209" s="10">
        <v>8</v>
      </c>
      <c r="C209" s="10" t="s">
        <v>1</v>
      </c>
      <c r="D209" s="9">
        <v>16101</v>
      </c>
      <c r="E209" s="8">
        <v>16101</v>
      </c>
      <c r="F209" s="7">
        <v>45616</v>
      </c>
    </row>
    <row r="210" spans="1:7" x14ac:dyDescent="0.25">
      <c r="A210" s="1"/>
      <c r="B210" s="4"/>
      <c r="C210" s="6" t="s">
        <v>0</v>
      </c>
      <c r="D210" s="5">
        <f>SUM(D202:D209)</f>
        <v>35991086</v>
      </c>
      <c r="E210" s="5"/>
      <c r="F210" s="16"/>
    </row>
    <row r="211" spans="1:7" x14ac:dyDescent="0.25">
      <c r="A211" s="1" t="s">
        <v>15</v>
      </c>
      <c r="B211" s="4"/>
      <c r="C211" s="4"/>
      <c r="D211" s="4"/>
      <c r="E211" s="4"/>
      <c r="F211" s="4"/>
      <c r="G211" s="1" t="s">
        <v>14</v>
      </c>
    </row>
    <row r="212" spans="1:7" x14ac:dyDescent="0.25">
      <c r="A212" s="1">
        <v>45733</v>
      </c>
      <c r="B212" s="10" t="s">
        <v>13</v>
      </c>
      <c r="C212" s="10" t="s">
        <v>12</v>
      </c>
      <c r="D212" s="15" t="s">
        <v>11</v>
      </c>
      <c r="E212" s="14" t="s">
        <v>10</v>
      </c>
      <c r="F212" s="13" t="s">
        <v>9</v>
      </c>
      <c r="G212" s="11">
        <f>A212+10</f>
        <v>45743</v>
      </c>
    </row>
    <row r="213" spans="1:7" x14ac:dyDescent="0.25">
      <c r="A213" s="12">
        <f>A202+1</f>
        <v>19</v>
      </c>
      <c r="B213" s="10">
        <v>1</v>
      </c>
      <c r="C213" s="10" t="s">
        <v>8</v>
      </c>
      <c r="D213" s="9">
        <v>21839213</v>
      </c>
      <c r="E213" s="8"/>
      <c r="F213" s="7"/>
    </row>
    <row r="214" spans="1:7" x14ac:dyDescent="0.25">
      <c r="A214" s="2">
        <f>A203+1</f>
        <v>19</v>
      </c>
      <c r="B214" s="10">
        <v>2</v>
      </c>
      <c r="C214" s="10" t="s">
        <v>7</v>
      </c>
      <c r="D214" s="9">
        <v>2694577</v>
      </c>
      <c r="E214" s="8"/>
      <c r="F214" s="10"/>
    </row>
    <row r="215" spans="1:7" x14ac:dyDescent="0.25">
      <c r="A215" s="2">
        <f>A204+1</f>
        <v>19</v>
      </c>
      <c r="B215" s="10">
        <v>3</v>
      </c>
      <c r="C215" s="10" t="s">
        <v>6</v>
      </c>
      <c r="D215" s="9">
        <v>2378430</v>
      </c>
      <c r="E215" s="8"/>
      <c r="F215" s="10"/>
    </row>
    <row r="216" spans="1:7" x14ac:dyDescent="0.25">
      <c r="A216" s="2">
        <f>A205+1</f>
        <v>19</v>
      </c>
      <c r="B216" s="10">
        <v>4</v>
      </c>
      <c r="C216" s="10" t="s">
        <v>5</v>
      </c>
      <c r="D216" s="9">
        <v>2165797</v>
      </c>
      <c r="E216" s="8">
        <v>2165797</v>
      </c>
      <c r="F216" s="7">
        <v>45643</v>
      </c>
    </row>
    <row r="217" spans="1:7" x14ac:dyDescent="0.25">
      <c r="A217" s="2">
        <f>A206+1</f>
        <v>19</v>
      </c>
      <c r="B217" s="10">
        <v>5</v>
      </c>
      <c r="C217" s="10" t="s">
        <v>4</v>
      </c>
      <c r="D217" s="9">
        <v>1796705</v>
      </c>
      <c r="E217" s="8"/>
      <c r="F217" s="10"/>
    </row>
    <row r="218" spans="1:7" x14ac:dyDescent="0.25">
      <c r="A218" s="2">
        <f>A207+1</f>
        <v>19</v>
      </c>
      <c r="B218" s="10">
        <v>6</v>
      </c>
      <c r="C218" s="10" t="s">
        <v>3</v>
      </c>
      <c r="D218" s="9">
        <v>1368757</v>
      </c>
      <c r="E218" s="8"/>
      <c r="F218" s="10"/>
    </row>
    <row r="219" spans="1:7" x14ac:dyDescent="0.25">
      <c r="A219" s="2">
        <f>A208+1</f>
        <v>19</v>
      </c>
      <c r="B219" s="10">
        <v>7</v>
      </c>
      <c r="C219" s="10" t="s">
        <v>2</v>
      </c>
      <c r="D219" s="9">
        <v>3731506</v>
      </c>
      <c r="E219" s="8"/>
      <c r="F219" s="10"/>
    </row>
    <row r="220" spans="1:7" x14ac:dyDescent="0.25">
      <c r="A220" s="2">
        <f>A209+1</f>
        <v>19</v>
      </c>
      <c r="B220" s="10">
        <v>8</v>
      </c>
      <c r="C220" s="10" t="s">
        <v>1</v>
      </c>
      <c r="D220" s="9">
        <v>16101</v>
      </c>
      <c r="E220" s="8">
        <v>16101</v>
      </c>
      <c r="F220" s="7">
        <v>45616</v>
      </c>
    </row>
    <row r="221" spans="1:7" x14ac:dyDescent="0.25">
      <c r="A221" s="1"/>
      <c r="B221" s="4"/>
      <c r="C221" s="6" t="s">
        <v>0</v>
      </c>
      <c r="D221" s="5">
        <f>SUM(D213:D220)</f>
        <v>35991086</v>
      </c>
      <c r="E221" s="5"/>
      <c r="F221" s="16"/>
    </row>
    <row r="222" spans="1:7" x14ac:dyDescent="0.25">
      <c r="A222" s="1" t="s">
        <v>15</v>
      </c>
      <c r="B222" s="4"/>
      <c r="C222" s="4"/>
      <c r="D222" s="4"/>
      <c r="E222" s="4"/>
      <c r="F222" s="4"/>
      <c r="G222" s="1" t="s">
        <v>14</v>
      </c>
    </row>
    <row r="223" spans="1:7" x14ac:dyDescent="0.25">
      <c r="A223" s="1">
        <v>45740</v>
      </c>
      <c r="B223" s="10" t="s">
        <v>13</v>
      </c>
      <c r="C223" s="10" t="s">
        <v>12</v>
      </c>
      <c r="D223" s="15" t="s">
        <v>11</v>
      </c>
      <c r="E223" s="14" t="s">
        <v>10</v>
      </c>
      <c r="F223" s="13" t="s">
        <v>9</v>
      </c>
      <c r="G223" s="11">
        <f>A223+10</f>
        <v>45750</v>
      </c>
    </row>
    <row r="224" spans="1:7" x14ac:dyDescent="0.25">
      <c r="A224" s="12">
        <f>A213+1</f>
        <v>20</v>
      </c>
      <c r="B224" s="10">
        <v>1</v>
      </c>
      <c r="C224" s="10" t="s">
        <v>8</v>
      </c>
      <c r="D224" s="9">
        <v>21839213</v>
      </c>
      <c r="E224" s="8"/>
      <c r="F224" s="7"/>
      <c r="G224" s="11"/>
    </row>
    <row r="225" spans="1:9" x14ac:dyDescent="0.25">
      <c r="A225" s="2">
        <f>A214+1</f>
        <v>20</v>
      </c>
      <c r="B225" s="10">
        <v>2</v>
      </c>
      <c r="C225" s="10" t="s">
        <v>7</v>
      </c>
      <c r="D225" s="9">
        <v>2694577</v>
      </c>
      <c r="E225" s="8"/>
      <c r="F225" s="10"/>
    </row>
    <row r="226" spans="1:9" x14ac:dyDescent="0.25">
      <c r="A226" s="2">
        <f>A215+1</f>
        <v>20</v>
      </c>
      <c r="B226" s="10">
        <v>3</v>
      </c>
      <c r="C226" s="10" t="s">
        <v>6</v>
      </c>
      <c r="D226" s="9">
        <v>2378430</v>
      </c>
      <c r="E226" s="8"/>
      <c r="F226" s="10"/>
    </row>
    <row r="227" spans="1:9" x14ac:dyDescent="0.25">
      <c r="A227" s="2">
        <f>A216+1</f>
        <v>20</v>
      </c>
      <c r="B227" s="10">
        <v>4</v>
      </c>
      <c r="C227" s="10" t="s">
        <v>5</v>
      </c>
      <c r="D227" s="9">
        <v>2165797</v>
      </c>
      <c r="E227" s="8">
        <v>2165797</v>
      </c>
      <c r="F227" s="7">
        <v>45643</v>
      </c>
    </row>
    <row r="228" spans="1:9" x14ac:dyDescent="0.25">
      <c r="A228" s="2">
        <f>A217+1</f>
        <v>20</v>
      </c>
      <c r="B228" s="10">
        <v>5</v>
      </c>
      <c r="C228" s="10" t="s">
        <v>4</v>
      </c>
      <c r="D228" s="9">
        <v>1796705</v>
      </c>
      <c r="E228" s="8"/>
      <c r="F228" s="10"/>
    </row>
    <row r="229" spans="1:9" x14ac:dyDescent="0.25">
      <c r="A229" s="2">
        <f>A218+1</f>
        <v>20</v>
      </c>
      <c r="B229" s="10">
        <v>6</v>
      </c>
      <c r="C229" s="10" t="s">
        <v>3</v>
      </c>
      <c r="D229" s="9">
        <v>1368757</v>
      </c>
      <c r="E229" s="8"/>
      <c r="F229" s="10"/>
    </row>
    <row r="230" spans="1:9" x14ac:dyDescent="0.25">
      <c r="A230" s="2">
        <f>A219+1</f>
        <v>20</v>
      </c>
      <c r="B230" s="10">
        <v>7</v>
      </c>
      <c r="C230" s="10" t="s">
        <v>2</v>
      </c>
      <c r="D230" s="9">
        <v>3731506</v>
      </c>
      <c r="E230" s="8"/>
      <c r="F230" s="10"/>
    </row>
    <row r="231" spans="1:9" x14ac:dyDescent="0.25">
      <c r="A231" s="2">
        <f>A220+1</f>
        <v>20</v>
      </c>
      <c r="B231" s="10">
        <v>8</v>
      </c>
      <c r="C231" s="10" t="s">
        <v>1</v>
      </c>
      <c r="D231" s="9">
        <v>16101</v>
      </c>
      <c r="E231" s="8">
        <v>12873</v>
      </c>
      <c r="F231" s="7">
        <v>45616</v>
      </c>
    </row>
    <row r="232" spans="1:9" x14ac:dyDescent="0.25">
      <c r="B232" s="4"/>
      <c r="C232" s="6" t="s">
        <v>0</v>
      </c>
      <c r="D232" s="5">
        <f>SUM(D224:D231)</f>
        <v>35991086</v>
      </c>
      <c r="E232" s="4"/>
      <c r="F232" s="4"/>
    </row>
    <row r="233" spans="1:9" x14ac:dyDescent="0.25">
      <c r="C233" s="4"/>
      <c r="D233" s="3">
        <f>D232*20</f>
        <v>719821720</v>
      </c>
    </row>
    <row r="239" spans="1:9" x14ac:dyDescent="0.25">
      <c r="I239" s="2"/>
    </row>
    <row r="240" spans="1:9" x14ac:dyDescent="0.25">
      <c r="I24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Lagacy Payment Status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Kumar</dc:creator>
  <cp:lastModifiedBy>Sumit Kumar</cp:lastModifiedBy>
  <dcterms:created xsi:type="dcterms:W3CDTF">2025-01-28T09:46:24Z</dcterms:created>
  <dcterms:modified xsi:type="dcterms:W3CDTF">2025-01-28T09:49:03Z</dcterms:modified>
</cp:coreProperties>
</file>